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Ivana\Desktop\VRTULJAK-12-2022\"/>
    </mc:Choice>
  </mc:AlternateContent>
  <xr:revisionPtr revIDLastSave="0" documentId="13_ncr:1_{086CBB26-250C-4B47-B2A4-3D4A94B1B499}"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1000" windowHeight="11775"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E288" i="9" s="1"/>
  <c r="B288" i="9" s="1"/>
  <c r="G288" i="9"/>
  <c r="F288" i="9"/>
  <c r="F287" i="9"/>
  <c r="F286" i="9"/>
  <c r="H285" i="9"/>
  <c r="G285" i="9"/>
  <c r="F285" i="9"/>
  <c r="E285" i="9"/>
  <c r="B285" i="9" s="1"/>
  <c r="H284" i="9"/>
  <c r="G284" i="9"/>
  <c r="F284" i="9"/>
  <c r="E284" i="9"/>
  <c r="B284" i="9" s="1"/>
  <c r="H283" i="9"/>
  <c r="E283" i="9" s="1"/>
  <c r="B283" i="9" s="1"/>
  <c r="G283" i="9"/>
  <c r="F283" i="9"/>
  <c r="F282" i="9"/>
  <c r="H281" i="9"/>
  <c r="E281" i="9" s="1"/>
  <c r="B281" i="9" s="1"/>
  <c r="G281" i="9"/>
  <c r="F281" i="9"/>
  <c r="H280" i="9"/>
  <c r="G280" i="9"/>
  <c r="F280" i="9"/>
  <c r="E280" i="9"/>
  <c r="B280" i="9" s="1"/>
  <c r="H279" i="9"/>
  <c r="G279" i="9"/>
  <c r="F279" i="9"/>
  <c r="F278" i="9"/>
  <c r="F277" i="9"/>
  <c r="F276" i="9"/>
  <c r="F275" i="9"/>
  <c r="L274" i="9"/>
  <c r="F274" i="9" s="1"/>
  <c r="H274" i="9"/>
  <c r="I273" i="9"/>
  <c r="H273" i="9"/>
  <c r="F273" i="9"/>
  <c r="E272" i="9"/>
  <c r="M271" i="9"/>
  <c r="L271" i="9"/>
  <c r="F271" i="9"/>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F244" i="9" s="1"/>
  <c r="E244" i="9"/>
  <c r="B244" i="9" s="1"/>
  <c r="M243" i="9"/>
  <c r="L243" i="9"/>
  <c r="F243" i="9"/>
  <c r="E243" i="9"/>
  <c r="B243" i="9"/>
  <c r="M242" i="9"/>
  <c r="L242" i="9"/>
  <c r="F242" i="9" s="1"/>
  <c r="E242" i="9"/>
  <c r="B242" i="9" s="1"/>
  <c r="M241" i="9"/>
  <c r="L241" i="9"/>
  <c r="F241" i="9"/>
  <c r="E241" i="9"/>
  <c r="B241" i="9"/>
  <c r="M240" i="9"/>
  <c r="L240" i="9"/>
  <c r="F240" i="9" s="1"/>
  <c r="E240" i="9"/>
  <c r="B240" i="9" s="1"/>
  <c r="M239" i="9"/>
  <c r="L239" i="9"/>
  <c r="F239" i="9"/>
  <c r="E239" i="9"/>
  <c r="B239" i="9"/>
  <c r="M238" i="9"/>
  <c r="L238" i="9"/>
  <c r="F238" i="9" s="1"/>
  <c r="E238" i="9"/>
  <c r="B238" i="9" s="1"/>
  <c r="M237" i="9"/>
  <c r="L237" i="9"/>
  <c r="F237" i="9"/>
  <c r="E237" i="9"/>
  <c r="B237" i="9"/>
  <c r="M236" i="9"/>
  <c r="L236" i="9"/>
  <c r="F236" i="9" s="1"/>
  <c r="E236" i="9"/>
  <c r="B236" i="9" s="1"/>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M228" i="9"/>
  <c r="L228" i="9"/>
  <c r="F228" i="9" s="1"/>
  <c r="E228" i="9"/>
  <c r="B228" i="9" s="1"/>
  <c r="M227" i="9"/>
  <c r="L227" i="9"/>
  <c r="F227" i="9"/>
  <c r="E227" i="9"/>
  <c r="B227" i="9"/>
  <c r="M226" i="9"/>
  <c r="L226" i="9"/>
  <c r="F226" i="9" s="1"/>
  <c r="E226" i="9"/>
  <c r="B226" i="9" s="1"/>
  <c r="H225" i="9"/>
  <c r="G225" i="9"/>
  <c r="F225" i="9"/>
  <c r="E225" i="9"/>
  <c r="B225" i="9" s="1"/>
  <c r="M224" i="9"/>
  <c r="L224" i="9"/>
  <c r="F224" i="9"/>
  <c r="E224" i="9"/>
  <c r="B224" i="9"/>
  <c r="M223" i="9"/>
  <c r="L223" i="9"/>
  <c r="F223" i="9" s="1"/>
  <c r="E223" i="9"/>
  <c r="M222" i="9"/>
  <c r="L222" i="9"/>
  <c r="F222" i="9"/>
  <c r="E222" i="9"/>
  <c r="B222" i="9"/>
  <c r="M221" i="9"/>
  <c r="L221" i="9"/>
  <c r="F221" i="9" s="1"/>
  <c r="E221" i="9"/>
  <c r="M220" i="9"/>
  <c r="L220" i="9"/>
  <c r="F220" i="9"/>
  <c r="E220" i="9"/>
  <c r="B220" i="9"/>
  <c r="M219" i="9"/>
  <c r="L219" i="9"/>
  <c r="E219" i="9"/>
  <c r="M218" i="9"/>
  <c r="L218" i="9"/>
  <c r="E218" i="9"/>
  <c r="M217" i="9"/>
  <c r="L217" i="9"/>
  <c r="E217" i="9"/>
  <c r="M216" i="9"/>
  <c r="L216" i="9"/>
  <c r="E216" i="9"/>
  <c r="M215" i="9"/>
  <c r="L215" i="9"/>
  <c r="F215" i="9" s="1"/>
  <c r="E215" i="9"/>
  <c r="M214" i="9"/>
  <c r="L214" i="9"/>
  <c r="F214" i="9"/>
  <c r="E214" i="9"/>
  <c r="B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B159" i="9"/>
  <c r="H158" i="9"/>
  <c r="G158" i="9"/>
  <c r="F158" i="9"/>
  <c r="E158" i="9"/>
  <c r="B158" i="9" s="1"/>
  <c r="H157" i="9"/>
  <c r="E157" i="9" s="1"/>
  <c r="G157" i="9"/>
  <c r="F157" i="9"/>
  <c r="B157" i="9"/>
  <c r="H156" i="9"/>
  <c r="G156" i="9"/>
  <c r="F156" i="9"/>
  <c r="E156" i="9"/>
  <c r="B156" i="9" s="1"/>
  <c r="H155" i="9"/>
  <c r="E155" i="9" s="1"/>
  <c r="G155" i="9"/>
  <c r="F155" i="9"/>
  <c r="B155" i="9"/>
  <c r="H154" i="9"/>
  <c r="G154" i="9"/>
  <c r="F154" i="9"/>
  <c r="E154" i="9"/>
  <c r="B154" i="9" s="1"/>
  <c r="H153" i="9"/>
  <c r="E153" i="9" s="1"/>
  <c r="G153" i="9"/>
  <c r="F153" i="9"/>
  <c r="B153" i="9"/>
  <c r="H152" i="9"/>
  <c r="G152" i="9"/>
  <c r="F152" i="9"/>
  <c r="E152" i="9"/>
  <c r="B152" i="9" s="1"/>
  <c r="H151" i="9"/>
  <c r="E151" i="9" s="1"/>
  <c r="G151" i="9"/>
  <c r="F151" i="9"/>
  <c r="B151" i="9"/>
  <c r="H150" i="9"/>
  <c r="G150" i="9"/>
  <c r="F150" i="9"/>
  <c r="E150" i="9"/>
  <c r="B150" i="9" s="1"/>
  <c r="H149" i="9"/>
  <c r="E149" i="9" s="1"/>
  <c r="G149" i="9"/>
  <c r="F149" i="9"/>
  <c r="B149" i="9"/>
  <c r="H148" i="9"/>
  <c r="G148" i="9"/>
  <c r="F148" i="9"/>
  <c r="E148" i="9"/>
  <c r="B148" i="9" s="1"/>
  <c r="H147" i="9"/>
  <c r="E147" i="9" s="1"/>
  <c r="G147" i="9"/>
  <c r="F147" i="9"/>
  <c r="B147" i="9"/>
  <c r="H146" i="9"/>
  <c r="G146" i="9"/>
  <c r="F146" i="9"/>
  <c r="E146" i="9"/>
  <c r="B146" i="9" s="1"/>
  <c r="H145" i="9"/>
  <c r="E145" i="9" s="1"/>
  <c r="G145" i="9"/>
  <c r="F145" i="9"/>
  <c r="B145" i="9"/>
  <c r="H144" i="9"/>
  <c r="G144" i="9"/>
  <c r="F144" i="9"/>
  <c r="E144" i="9"/>
  <c r="B144" i="9" s="1"/>
  <c r="H143" i="9"/>
  <c r="E143" i="9" s="1"/>
  <c r="G143" i="9"/>
  <c r="F143" i="9"/>
  <c r="B143" i="9"/>
  <c r="F142" i="9"/>
  <c r="H141" i="9"/>
  <c r="E141" i="9" s="1"/>
  <c r="G141" i="9"/>
  <c r="F141" i="9"/>
  <c r="H140" i="9"/>
  <c r="G140" i="9"/>
  <c r="F140" i="9"/>
  <c r="E140" i="9"/>
  <c r="B140" i="9" s="1"/>
  <c r="H139" i="9"/>
  <c r="E139" i="9" s="1"/>
  <c r="G139" i="9"/>
  <c r="F139" i="9"/>
  <c r="H138" i="9"/>
  <c r="G138" i="9"/>
  <c r="F138" i="9"/>
  <c r="E138" i="9"/>
  <c r="B138" i="9" s="1"/>
  <c r="H137" i="9"/>
  <c r="E137" i="9" s="1"/>
  <c r="G137" i="9"/>
  <c r="F137" i="9"/>
  <c r="H136" i="9"/>
  <c r="G136" i="9"/>
  <c r="F136" i="9"/>
  <c r="E136" i="9"/>
  <c r="B136" i="9" s="1"/>
  <c r="H135" i="9"/>
  <c r="E135" i="9" s="1"/>
  <c r="G135" i="9"/>
  <c r="F135" i="9"/>
  <c r="H134" i="9"/>
  <c r="G134" i="9"/>
  <c r="F134" i="9"/>
  <c r="E134" i="9"/>
  <c r="B134" i="9" s="1"/>
  <c r="H133" i="9"/>
  <c r="E133" i="9" s="1"/>
  <c r="G133" i="9"/>
  <c r="F133" i="9"/>
  <c r="H132" i="9"/>
  <c r="G132" i="9"/>
  <c r="F132" i="9"/>
  <c r="E132" i="9"/>
  <c r="B132" i="9" s="1"/>
  <c r="H131" i="9"/>
  <c r="E131" i="9" s="1"/>
  <c r="G131" i="9"/>
  <c r="F131" i="9"/>
  <c r="H130" i="9"/>
  <c r="G130" i="9"/>
  <c r="F130" i="9"/>
  <c r="E130" i="9"/>
  <c r="B130" i="9" s="1"/>
  <c r="H129" i="9"/>
  <c r="E129" i="9" s="1"/>
  <c r="G129" i="9"/>
  <c r="F129" i="9"/>
  <c r="H128" i="9"/>
  <c r="G128" i="9"/>
  <c r="F128" i="9"/>
  <c r="E128" i="9"/>
  <c r="B128" i="9" s="1"/>
  <c r="H127" i="9"/>
  <c r="E127" i="9" s="1"/>
  <c r="G127" i="9"/>
  <c r="F127" i="9"/>
  <c r="H126" i="9"/>
  <c r="G126" i="9"/>
  <c r="F126" i="9"/>
  <c r="E126" i="9"/>
  <c r="B126" i="9" s="1"/>
  <c r="H125" i="9"/>
  <c r="E125" i="9" s="1"/>
  <c r="G125" i="9"/>
  <c r="F125" i="9"/>
  <c r="H124" i="9"/>
  <c r="G124" i="9"/>
  <c r="F124" i="9"/>
  <c r="E124" i="9"/>
  <c r="B124" i="9" s="1"/>
  <c r="H123" i="9"/>
  <c r="E123" i="9" s="1"/>
  <c r="G123" i="9"/>
  <c r="F123" i="9"/>
  <c r="H122" i="9"/>
  <c r="G122" i="9"/>
  <c r="F122" i="9"/>
  <c r="E122" i="9"/>
  <c r="B122" i="9" s="1"/>
  <c r="H121" i="9"/>
  <c r="E121" i="9" s="1"/>
  <c r="G121" i="9"/>
  <c r="F121" i="9"/>
  <c r="H120" i="9"/>
  <c r="G120" i="9"/>
  <c r="F120" i="9"/>
  <c r="E120" i="9"/>
  <c r="B120" i="9" s="1"/>
  <c r="H119" i="9"/>
  <c r="E119" i="9" s="1"/>
  <c r="G119" i="9"/>
  <c r="F119" i="9"/>
  <c r="H118" i="9"/>
  <c r="G118" i="9"/>
  <c r="F118" i="9"/>
  <c r="E118" i="9"/>
  <c r="B118" i="9" s="1"/>
  <c r="H117" i="9"/>
  <c r="E117" i="9" s="1"/>
  <c r="G117" i="9"/>
  <c r="F117" i="9"/>
  <c r="H116" i="9"/>
  <c r="G116" i="9"/>
  <c r="F116" i="9"/>
  <c r="E116" i="9"/>
  <c r="B116" i="9" s="1"/>
  <c r="H115" i="9"/>
  <c r="E115" i="9" s="1"/>
  <c r="G115" i="9"/>
  <c r="F115" i="9"/>
  <c r="H114" i="9"/>
  <c r="G114" i="9"/>
  <c r="F114" i="9"/>
  <c r="E114" i="9"/>
  <c r="B114" i="9" s="1"/>
  <c r="H113" i="9"/>
  <c r="E113" i="9" s="1"/>
  <c r="G113" i="9"/>
  <c r="F113" i="9"/>
  <c r="H112" i="9"/>
  <c r="G112" i="9"/>
  <c r="F112" i="9"/>
  <c r="E112" i="9"/>
  <c r="B112" i="9" s="1"/>
  <c r="H111" i="9"/>
  <c r="E111" i="9" s="1"/>
  <c r="G111" i="9"/>
  <c r="F111" i="9"/>
  <c r="H110" i="9"/>
  <c r="G110" i="9"/>
  <c r="F110" i="9"/>
  <c r="E110" i="9"/>
  <c r="B110" i="9" s="1"/>
  <c r="H109" i="9"/>
  <c r="E109" i="9" s="1"/>
  <c r="G109" i="9"/>
  <c r="F109" i="9"/>
  <c r="H108" i="9"/>
  <c r="G108" i="9"/>
  <c r="F108" i="9"/>
  <c r="E108" i="9"/>
  <c r="B108" i="9" s="1"/>
  <c r="H107" i="9"/>
  <c r="E107" i="9" s="1"/>
  <c r="G107" i="9"/>
  <c r="F107" i="9"/>
  <c r="H106" i="9"/>
  <c r="G106" i="9"/>
  <c r="F106" i="9"/>
  <c r="E106" i="9"/>
  <c r="B106" i="9" s="1"/>
  <c r="H105" i="9"/>
  <c r="E105" i="9" s="1"/>
  <c r="G105" i="9"/>
  <c r="F105" i="9"/>
  <c r="H104" i="9"/>
  <c r="G104" i="9"/>
  <c r="F104" i="9"/>
  <c r="E104" i="9"/>
  <c r="B104" i="9" s="1"/>
  <c r="H103" i="9"/>
  <c r="E103" i="9" s="1"/>
  <c r="G103" i="9"/>
  <c r="F103" i="9"/>
  <c r="H102" i="9"/>
  <c r="G102" i="9"/>
  <c r="F102" i="9"/>
  <c r="E102" i="9"/>
  <c r="B102" i="9" s="1"/>
  <c r="H101" i="9"/>
  <c r="E101" i="9" s="1"/>
  <c r="G101" i="9"/>
  <c r="F101" i="9"/>
  <c r="H100" i="9"/>
  <c r="G100" i="9"/>
  <c r="F100" i="9"/>
  <c r="E100" i="9"/>
  <c r="B100" i="9" s="1"/>
  <c r="H99" i="9"/>
  <c r="E99" i="9" s="1"/>
  <c r="G99" i="9"/>
  <c r="F99" i="9"/>
  <c r="H98" i="9"/>
  <c r="G98" i="9"/>
  <c r="F98" i="9"/>
  <c r="E98" i="9"/>
  <c r="B98" i="9" s="1"/>
  <c r="H97" i="9"/>
  <c r="E97" i="9" s="1"/>
  <c r="G97" i="9"/>
  <c r="F97" i="9"/>
  <c r="H96" i="9"/>
  <c r="G96" i="9"/>
  <c r="F96" i="9"/>
  <c r="E96" i="9"/>
  <c r="B96" i="9" s="1"/>
  <c r="H95" i="9"/>
  <c r="E95" i="9" s="1"/>
  <c r="G95" i="9"/>
  <c r="F95" i="9"/>
  <c r="B95" i="9"/>
  <c r="H94" i="9"/>
  <c r="G94" i="9"/>
  <c r="F94" i="9"/>
  <c r="E94" i="9"/>
  <c r="B94" i="9" s="1"/>
  <c r="H93" i="9"/>
  <c r="E93" i="9" s="1"/>
  <c r="G93" i="9"/>
  <c r="F93" i="9"/>
  <c r="B93" i="9"/>
  <c r="H92" i="9"/>
  <c r="G92" i="9"/>
  <c r="F92" i="9"/>
  <c r="E92" i="9"/>
  <c r="B92" i="9" s="1"/>
  <c r="H91" i="9"/>
  <c r="E91" i="9" s="1"/>
  <c r="G91" i="9"/>
  <c r="F91" i="9"/>
  <c r="B91" i="9"/>
  <c r="H90" i="9"/>
  <c r="G90" i="9"/>
  <c r="F90" i="9"/>
  <c r="E90" i="9"/>
  <c r="B90" i="9" s="1"/>
  <c r="H89" i="9"/>
  <c r="E89" i="9" s="1"/>
  <c r="G89" i="9"/>
  <c r="F89" i="9"/>
  <c r="B89" i="9"/>
  <c r="H88" i="9"/>
  <c r="G88" i="9"/>
  <c r="F88" i="9"/>
  <c r="E88" i="9"/>
  <c r="B88" i="9" s="1"/>
  <c r="H87" i="9"/>
  <c r="E87" i="9" s="1"/>
  <c r="G87" i="9"/>
  <c r="F87" i="9"/>
  <c r="B87" i="9"/>
  <c r="H86" i="9"/>
  <c r="G86" i="9"/>
  <c r="F86" i="9"/>
  <c r="E86" i="9"/>
  <c r="B86" i="9" s="1"/>
  <c r="H85" i="9"/>
  <c r="E85" i="9" s="1"/>
  <c r="G85" i="9"/>
  <c r="F85" i="9"/>
  <c r="B85" i="9"/>
  <c r="H84" i="9"/>
  <c r="G84" i="9"/>
  <c r="F84" i="9"/>
  <c r="E84" i="9"/>
  <c r="B84" i="9" s="1"/>
  <c r="H83" i="9"/>
  <c r="E83" i="9" s="1"/>
  <c r="G83" i="9"/>
  <c r="F83" i="9"/>
  <c r="B83" i="9"/>
  <c r="H82" i="9"/>
  <c r="G82" i="9"/>
  <c r="F82" i="9"/>
  <c r="E82" i="9"/>
  <c r="B82" i="9" s="1"/>
  <c r="H81" i="9"/>
  <c r="E81" i="9" s="1"/>
  <c r="G81" i="9"/>
  <c r="F81" i="9"/>
  <c r="B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E69" i="9" s="1"/>
  <c r="B69" i="9" s="1"/>
  <c r="G69" i="9"/>
  <c r="F69" i="9"/>
  <c r="H68" i="9"/>
  <c r="G68" i="9"/>
  <c r="F68" i="9"/>
  <c r="E68" i="9"/>
  <c r="B68" i="9" s="1"/>
  <c r="H67" i="9"/>
  <c r="E67" i="9" s="1"/>
  <c r="B67" i="9" s="1"/>
  <c r="G67" i="9"/>
  <c r="F67" i="9"/>
  <c r="H66" i="9"/>
  <c r="G66" i="9"/>
  <c r="F66" i="9"/>
  <c r="E66" i="9"/>
  <c r="B66" i="9" s="1"/>
  <c r="H65" i="9"/>
  <c r="E65" i="9" s="1"/>
  <c r="B65" i="9" s="1"/>
  <c r="G65" i="9"/>
  <c r="F65" i="9"/>
  <c r="H64" i="9"/>
  <c r="G64" i="9"/>
  <c r="F64" i="9"/>
  <c r="E64" i="9"/>
  <c r="B64" i="9" s="1"/>
  <c r="H63" i="9"/>
  <c r="E63" i="9" s="1"/>
  <c r="B63" i="9" s="1"/>
  <c r="G63" i="9"/>
  <c r="F63" i="9"/>
  <c r="H62" i="9"/>
  <c r="G62" i="9"/>
  <c r="F62" i="9"/>
  <c r="E62" i="9"/>
  <c r="B62" i="9" s="1"/>
  <c r="H61" i="9"/>
  <c r="E61" i="9" s="1"/>
  <c r="B61" i="9" s="1"/>
  <c r="G61" i="9"/>
  <c r="F61" i="9"/>
  <c r="H60" i="9"/>
  <c r="G60" i="9"/>
  <c r="F60" i="9"/>
  <c r="E60" i="9"/>
  <c r="B60" i="9" s="1"/>
  <c r="H59" i="9"/>
  <c r="E59" i="9" s="1"/>
  <c r="B59" i="9" s="1"/>
  <c r="G59" i="9"/>
  <c r="F59" i="9"/>
  <c r="H58" i="9"/>
  <c r="G58" i="9"/>
  <c r="F58" i="9"/>
  <c r="E58" i="9"/>
  <c r="B58" i="9" s="1"/>
  <c r="H57" i="9"/>
  <c r="E57" i="9" s="1"/>
  <c r="B57" i="9" s="1"/>
  <c r="G57" i="9"/>
  <c r="F57" i="9"/>
  <c r="H56" i="9"/>
  <c r="G56" i="9"/>
  <c r="F56" i="9"/>
  <c r="E56" i="9"/>
  <c r="B56" i="9" s="1"/>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G46" i="9"/>
  <c r="F46" i="9"/>
  <c r="E46" i="9"/>
  <c r="B46" i="9" s="1"/>
  <c r="H45" i="9"/>
  <c r="E45" i="9" s="1"/>
  <c r="B45" i="9" s="1"/>
  <c r="G45" i="9"/>
  <c r="F45" i="9"/>
  <c r="H44" i="9"/>
  <c r="G44" i="9"/>
  <c r="F44" i="9"/>
  <c r="E44" i="9"/>
  <c r="B44" i="9" s="1"/>
  <c r="H43" i="9"/>
  <c r="E43" i="9" s="1"/>
  <c r="B43" i="9" s="1"/>
  <c r="G43" i="9"/>
  <c r="F43" i="9"/>
  <c r="H42" i="9"/>
  <c r="E42" i="9" s="1"/>
  <c r="B42" i="9" s="1"/>
  <c r="G42" i="9"/>
  <c r="F42" i="9"/>
  <c r="H41" i="9"/>
  <c r="E41" i="9" s="1"/>
  <c r="B41" i="9" s="1"/>
  <c r="G41" i="9"/>
  <c r="F41" i="9"/>
  <c r="H40" i="9"/>
  <c r="G40" i="9"/>
  <c r="F40" i="9"/>
  <c r="E40" i="9"/>
  <c r="B40" i="9" s="1"/>
  <c r="H39" i="9"/>
  <c r="E39" i="9" s="1"/>
  <c r="B39" i="9" s="1"/>
  <c r="G39" i="9"/>
  <c r="F39" i="9"/>
  <c r="H38" i="9"/>
  <c r="G38" i="9"/>
  <c r="F38" i="9"/>
  <c r="E38" i="9"/>
  <c r="B38" i="9" s="1"/>
  <c r="H37" i="9"/>
  <c r="G37" i="9"/>
  <c r="F37" i="9"/>
  <c r="H36" i="9"/>
  <c r="G36" i="9"/>
  <c r="F36" i="9"/>
  <c r="E36" i="9"/>
  <c r="B36" i="9" s="1"/>
  <c r="H35" i="9"/>
  <c r="E35" i="9" s="1"/>
  <c r="B35" i="9" s="1"/>
  <c r="G35" i="9"/>
  <c r="F35" i="9"/>
  <c r="H34" i="9"/>
  <c r="G34" i="9"/>
  <c r="F34" i="9"/>
  <c r="E34" i="9"/>
  <c r="B34" i="9" s="1"/>
  <c r="H33" i="9"/>
  <c r="E33" i="9" s="1"/>
  <c r="B33" i="9" s="1"/>
  <c r="G33" i="9"/>
  <c r="F33" i="9"/>
  <c r="H32" i="9"/>
  <c r="G32" i="9"/>
  <c r="F32" i="9"/>
  <c r="E32" i="9"/>
  <c r="B32" i="9" s="1"/>
  <c r="H31" i="9"/>
  <c r="E31" i="9" s="1"/>
  <c r="B31" i="9" s="1"/>
  <c r="G31" i="9"/>
  <c r="F31" i="9"/>
  <c r="H30" i="9"/>
  <c r="G30" i="9"/>
  <c r="F30" i="9"/>
  <c r="E30" i="9"/>
  <c r="B30" i="9" s="1"/>
  <c r="H29" i="9"/>
  <c r="E29" i="9" s="1"/>
  <c r="B29" i="9" s="1"/>
  <c r="G29" i="9"/>
  <c r="F29" i="9"/>
  <c r="H28" i="9"/>
  <c r="G28" i="9"/>
  <c r="F28" i="9"/>
  <c r="E28" i="9"/>
  <c r="B28" i="9" s="1"/>
  <c r="H27" i="9"/>
  <c r="E27" i="9" s="1"/>
  <c r="B27" i="9" s="1"/>
  <c r="G27" i="9"/>
  <c r="F27" i="9"/>
  <c r="H26" i="9"/>
  <c r="G26" i="9"/>
  <c r="E26" i="9" s="1"/>
  <c r="B26" i="9" s="1"/>
  <c r="F26" i="9"/>
  <c r="H25" i="9"/>
  <c r="E25" i="9" s="1"/>
  <c r="B25" i="9" s="1"/>
  <c r="G25" i="9"/>
  <c r="F25" i="9"/>
  <c r="H24" i="9"/>
  <c r="G24" i="9"/>
  <c r="F24" i="9"/>
  <c r="E24" i="9"/>
  <c r="B24" i="9" s="1"/>
  <c r="H23" i="9"/>
  <c r="E23" i="9" s="1"/>
  <c r="B23" i="9" s="1"/>
  <c r="G23" i="9"/>
  <c r="F23" i="9"/>
  <c r="H22" i="9"/>
  <c r="E22" i="9" s="1"/>
  <c r="B22" i="9" s="1"/>
  <c r="G22" i="9"/>
  <c r="F22" i="9"/>
  <c r="H21" i="9"/>
  <c r="E21" i="9" s="1"/>
  <c r="B21" i="9" s="1"/>
  <c r="G21" i="9"/>
  <c r="F21" i="9"/>
  <c r="F20" i="9"/>
  <c r="F4" i="9"/>
  <c r="O3" i="9"/>
  <c r="G274" i="9" s="1"/>
  <c r="E274" i="9" s="1"/>
  <c r="B274" i="9" s="1"/>
  <c r="I3" i="9"/>
  <c r="G190" i="9" s="1"/>
  <c r="E190" i="9" s="1"/>
  <c r="B190" i="9" s="1"/>
  <c r="H3" i="9"/>
  <c r="G3" i="9"/>
  <c r="D101" i="8"/>
  <c r="D95" i="8"/>
  <c r="D90" i="8"/>
  <c r="D85" i="8"/>
  <c r="D80" i="8"/>
  <c r="D75" i="8"/>
  <c r="D70" i="8"/>
  <c r="D65" i="8"/>
  <c r="D60" i="8"/>
  <c r="D55" i="8"/>
  <c r="D50" i="8"/>
  <c r="D49" i="8"/>
  <c r="D44" i="8"/>
  <c r="D43" i="8"/>
  <c r="D36" i="8"/>
  <c r="D26" i="8"/>
  <c r="D24" i="8" s="1"/>
  <c r="C1499" i="1" s="1"/>
  <c r="D18" i="8"/>
  <c r="D8" i="8"/>
  <c r="D6" i="8" s="1"/>
  <c r="C1481" i="1" s="1"/>
  <c r="E44" i="7"/>
  <c r="D44" i="7"/>
  <c r="E39" i="7"/>
  <c r="D39" i="7"/>
  <c r="E38" i="7"/>
  <c r="D38" i="7"/>
  <c r="E30" i="7"/>
  <c r="D30" i="7"/>
  <c r="E23" i="7"/>
  <c r="D23" i="7"/>
  <c r="E22" i="7"/>
  <c r="D22" i="7"/>
  <c r="E14" i="7"/>
  <c r="D14" i="7"/>
  <c r="E7" i="7"/>
  <c r="D1438" i="1" s="1"/>
  <c r="D7" i="7"/>
  <c r="E6" i="7"/>
  <c r="D1437" i="1" s="1"/>
  <c r="D6" i="7"/>
  <c r="E5" i="7"/>
  <c r="D1436" i="1" s="1"/>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D114" i="6" s="1"/>
  <c r="F113" i="6"/>
  <c r="F112" i="6"/>
  <c r="F111" i="6"/>
  <c r="F110" i="6"/>
  <c r="F109" i="6"/>
  <c r="F108" i="6"/>
  <c r="E107" i="6"/>
  <c r="D107" i="6"/>
  <c r="F107" i="6" s="1"/>
  <c r="F106" i="6"/>
  <c r="F105" i="6"/>
  <c r="F104" i="6"/>
  <c r="F103" i="6"/>
  <c r="F102" i="6"/>
  <c r="F101" i="6"/>
  <c r="F100" i="6"/>
  <c r="E99" i="6"/>
  <c r="D99" i="6"/>
  <c r="D89" i="6" s="1"/>
  <c r="F89" i="6" s="1"/>
  <c r="F98" i="6"/>
  <c r="F97" i="6"/>
  <c r="F96" i="6"/>
  <c r="F95" i="6"/>
  <c r="E94" i="6"/>
  <c r="D94" i="6"/>
  <c r="F94" i="6" s="1"/>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F35" i="6"/>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D245" i="5" s="1"/>
  <c r="E245" i="5"/>
  <c r="F244" i="5"/>
  <c r="F243" i="5"/>
  <c r="E242" i="5"/>
  <c r="D242" i="5"/>
  <c r="F242" i="5" s="1"/>
  <c r="F241" i="5"/>
  <c r="F240" i="5"/>
  <c r="E239" i="5"/>
  <c r="E238" i="5" s="1"/>
  <c r="D239" i="5"/>
  <c r="E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E292" i="9" s="1"/>
  <c r="B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E291" i="9" s="1"/>
  <c r="B291" i="9" s="1"/>
  <c r="F189" i="5"/>
  <c r="F188" i="5"/>
  <c r="F187" i="5"/>
  <c r="F186" i="5"/>
  <c r="F185" i="5"/>
  <c r="F184" i="5"/>
  <c r="F183" i="5"/>
  <c r="F182" i="5"/>
  <c r="F181" i="5"/>
  <c r="E180" i="5"/>
  <c r="D180" i="5"/>
  <c r="D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E134" i="5" s="1"/>
  <c r="D142" i="5"/>
  <c r="F142" i="5" s="1"/>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7" i="5" s="1"/>
  <c r="F86" i="5"/>
  <c r="F85" i="5"/>
  <c r="F84" i="5"/>
  <c r="F83" i="5"/>
  <c r="F82" i="5"/>
  <c r="F81" i="5"/>
  <c r="F80" i="5"/>
  <c r="E79" i="5"/>
  <c r="D79" i="5"/>
  <c r="D78" i="5" s="1"/>
  <c r="F78" i="5" s="1"/>
  <c r="E78" i="5"/>
  <c r="F77" i="5"/>
  <c r="F76" i="5"/>
  <c r="F75" i="5"/>
  <c r="F74" i="5"/>
  <c r="F73" i="5"/>
  <c r="F72" i="5"/>
  <c r="F71" i="5"/>
  <c r="E70" i="5"/>
  <c r="E69" i="5" s="1"/>
  <c r="D70"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D580"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E528" i="4" s="1"/>
  <c r="D529" i="4"/>
  <c r="F529"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20" i="4" s="1"/>
  <c r="E635" i="4" s="1"/>
  <c r="E418" i="4"/>
  <c r="D418" i="4"/>
  <c r="F418" i="4" s="1"/>
  <c r="E417" i="4"/>
  <c r="D417" i="4"/>
  <c r="E416" i="4"/>
  <c r="E643" i="4" s="1"/>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D363" i="4"/>
  <c r="F363" i="4" s="1"/>
  <c r="F362" i="4"/>
  <c r="F361" i="4"/>
  <c r="F360" i="4"/>
  <c r="F359" i="4"/>
  <c r="F358" i="4"/>
  <c r="F357" i="4"/>
  <c r="E356" i="4"/>
  <c r="D356" i="4"/>
  <c r="F356" i="4" s="1"/>
  <c r="F355" i="4"/>
  <c r="F354" i="4"/>
  <c r="F353" i="4"/>
  <c r="E352" i="4"/>
  <c r="E351" i="4" s="1"/>
  <c r="E350" i="4" s="1"/>
  <c r="D352" i="4"/>
  <c r="F352" i="4" s="1"/>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E407"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2" i="1" s="1"/>
  <c r="D197" i="4"/>
  <c r="F197" i="4" s="1"/>
  <c r="D196" i="4"/>
  <c r="F196"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F140" i="4" s="1"/>
  <c r="E139" i="4"/>
  <c r="F138" i="4"/>
  <c r="F137" i="4"/>
  <c r="F136" i="4"/>
  <c r="F135" i="4"/>
  <c r="E134" i="4"/>
  <c r="D134" i="4"/>
  <c r="F134" i="4" s="1"/>
  <c r="E133"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E6" i="4" s="1"/>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I25" i="3"/>
  <c r="H25" i="3"/>
  <c r="G25" i="3"/>
  <c r="B25" i="3"/>
  <c r="I24" i="3"/>
  <c r="H24" i="3"/>
  <c r="G24" i="3"/>
  <c r="B24" i="3"/>
  <c r="I23"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G1577" i="1"/>
  <c r="C1577" i="1"/>
  <c r="H1577" i="1" s="1"/>
  <c r="C1576" i="1"/>
  <c r="G1576" i="1" s="1"/>
  <c r="G1575" i="1"/>
  <c r="C1575" i="1"/>
  <c r="H1575" i="1" s="1"/>
  <c r="C1574" i="1"/>
  <c r="G1574" i="1" s="1"/>
  <c r="G1573" i="1"/>
  <c r="C1573" i="1"/>
  <c r="H1573" i="1" s="1"/>
  <c r="C1572" i="1"/>
  <c r="G1572" i="1" s="1"/>
  <c r="G1571" i="1"/>
  <c r="C1571" i="1"/>
  <c r="H1571" i="1" s="1"/>
  <c r="C1570" i="1"/>
  <c r="G1570" i="1" s="1"/>
  <c r="G1569" i="1"/>
  <c r="C1569" i="1"/>
  <c r="H1569" i="1" s="1"/>
  <c r="C1568" i="1"/>
  <c r="G1568" i="1" s="1"/>
  <c r="G1567" i="1"/>
  <c r="C1567" i="1"/>
  <c r="H1567" i="1" s="1"/>
  <c r="C1566" i="1"/>
  <c r="G1566" i="1" s="1"/>
  <c r="G1565" i="1"/>
  <c r="C1565" i="1"/>
  <c r="H1565" i="1" s="1"/>
  <c r="C1564" i="1"/>
  <c r="G1564" i="1" s="1"/>
  <c r="G1563" i="1"/>
  <c r="C1563" i="1"/>
  <c r="H1563" i="1" s="1"/>
  <c r="C1562" i="1"/>
  <c r="G1562" i="1" s="1"/>
  <c r="G1561" i="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G1535" i="1"/>
  <c r="C1535" i="1"/>
  <c r="H1535" i="1" s="1"/>
  <c r="C1534" i="1"/>
  <c r="G1534" i="1" s="1"/>
  <c r="G1533" i="1"/>
  <c r="C1533" i="1"/>
  <c r="H1533" i="1" s="1"/>
  <c r="C1532" i="1"/>
  <c r="G1532" i="1" s="1"/>
  <c r="G1531" i="1"/>
  <c r="C1531" i="1"/>
  <c r="H1531" i="1" s="1"/>
  <c r="C1530" i="1"/>
  <c r="G1530" i="1" s="1"/>
  <c r="G1529" i="1"/>
  <c r="C1529" i="1"/>
  <c r="H1529" i="1" s="1"/>
  <c r="C1528" i="1"/>
  <c r="G1528" i="1" s="1"/>
  <c r="G1527" i="1"/>
  <c r="C1527" i="1"/>
  <c r="H1527" i="1" s="1"/>
  <c r="C1526" i="1"/>
  <c r="G1526" i="1" s="1"/>
  <c r="G1525" i="1"/>
  <c r="C1525" i="1"/>
  <c r="H1525" i="1" s="1"/>
  <c r="C1524" i="1"/>
  <c r="G1524" i="1" s="1"/>
  <c r="G1523" i="1"/>
  <c r="C1523" i="1"/>
  <c r="H1523" i="1" s="1"/>
  <c r="C1522" i="1"/>
  <c r="G1522" i="1" s="1"/>
  <c r="G1521" i="1"/>
  <c r="C1521" i="1"/>
  <c r="H1521" i="1" s="1"/>
  <c r="C1520" i="1"/>
  <c r="G1520" i="1" s="1"/>
  <c r="G1519" i="1"/>
  <c r="C1519" i="1"/>
  <c r="H1519" i="1" s="1"/>
  <c r="C1518" i="1"/>
  <c r="G1518" i="1" s="1"/>
  <c r="H1516" i="1"/>
  <c r="C1516" i="1"/>
  <c r="G1516" i="1" s="1"/>
  <c r="G1515" i="1"/>
  <c r="C1515" i="1"/>
  <c r="H1515" i="1" s="1"/>
  <c r="H1514" i="1"/>
  <c r="C1514" i="1"/>
  <c r="G1514" i="1" s="1"/>
  <c r="G1513" i="1"/>
  <c r="C1513" i="1"/>
  <c r="H1513" i="1" s="1"/>
  <c r="H1512" i="1"/>
  <c r="C1512" i="1"/>
  <c r="G1512" i="1" s="1"/>
  <c r="G1511" i="1"/>
  <c r="C1511" i="1"/>
  <c r="H1511" i="1" s="1"/>
  <c r="H1510" i="1"/>
  <c r="C1510" i="1"/>
  <c r="G1510" i="1" s="1"/>
  <c r="G1509" i="1"/>
  <c r="C1509" i="1"/>
  <c r="H1509" i="1" s="1"/>
  <c r="H1508" i="1"/>
  <c r="C1508" i="1"/>
  <c r="G1508" i="1" s="1"/>
  <c r="G1507" i="1"/>
  <c r="C1507" i="1"/>
  <c r="H1507" i="1" s="1"/>
  <c r="H1506" i="1"/>
  <c r="C1506" i="1"/>
  <c r="G1506" i="1" s="1"/>
  <c r="G1505" i="1"/>
  <c r="C1505" i="1"/>
  <c r="H1505" i="1" s="1"/>
  <c r="H1504" i="1"/>
  <c r="C1504" i="1"/>
  <c r="G1504" i="1" s="1"/>
  <c r="G1503" i="1"/>
  <c r="C1503" i="1"/>
  <c r="H1503" i="1" s="1"/>
  <c r="C1502" i="1"/>
  <c r="G1502" i="1" s="1"/>
  <c r="C1501" i="1"/>
  <c r="H1501" i="1" s="1"/>
  <c r="H1500" i="1"/>
  <c r="C1500" i="1"/>
  <c r="G1500" i="1" s="1"/>
  <c r="H1498" i="1"/>
  <c r="C1498" i="1"/>
  <c r="G1498" i="1" s="1"/>
  <c r="G1497" i="1"/>
  <c r="C1497" i="1"/>
  <c r="H1497" i="1" s="1"/>
  <c r="H1496" i="1"/>
  <c r="C1496" i="1"/>
  <c r="G1496" i="1" s="1"/>
  <c r="G1495" i="1"/>
  <c r="C1495" i="1"/>
  <c r="H1495" i="1" s="1"/>
  <c r="H1494" i="1"/>
  <c r="C1494" i="1"/>
  <c r="G1494" i="1" s="1"/>
  <c r="G1493" i="1"/>
  <c r="C1493" i="1"/>
  <c r="H1493" i="1" s="1"/>
  <c r="H1492" i="1"/>
  <c r="C1492" i="1"/>
  <c r="G1492" i="1" s="1"/>
  <c r="G1491" i="1"/>
  <c r="C1491" i="1"/>
  <c r="H1491" i="1" s="1"/>
  <c r="H1490" i="1"/>
  <c r="C1490" i="1"/>
  <c r="G1490" i="1" s="1"/>
  <c r="G1489" i="1"/>
  <c r="C1489" i="1"/>
  <c r="H1489" i="1" s="1"/>
  <c r="H1488" i="1"/>
  <c r="C1488" i="1"/>
  <c r="G1488" i="1" s="1"/>
  <c r="G1487" i="1"/>
  <c r="C1487" i="1"/>
  <c r="H1487" i="1" s="1"/>
  <c r="C1486" i="1"/>
  <c r="G1486" i="1" s="1"/>
  <c r="C1485" i="1"/>
  <c r="H1485" i="1" s="1"/>
  <c r="H1484" i="1"/>
  <c r="C1484" i="1"/>
  <c r="G1484" i="1" s="1"/>
  <c r="H1482" i="1"/>
  <c r="C1482" i="1"/>
  <c r="G1482" i="1" s="1"/>
  <c r="H1480"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H1454" i="1" s="1"/>
  <c r="C1454" i="1"/>
  <c r="G1454" i="1" s="1"/>
  <c r="D1453" i="1"/>
  <c r="H1453" i="1" s="1"/>
  <c r="C1453" i="1"/>
  <c r="G1453" i="1" s="1"/>
  <c r="D1452" i="1"/>
  <c r="J1452" i="1" s="1"/>
  <c r="C1452" i="1"/>
  <c r="G1452" i="1" s="1"/>
  <c r="D1451" i="1"/>
  <c r="J1451" i="1" s="1"/>
  <c r="C1451" i="1"/>
  <c r="G1451" i="1" s="1"/>
  <c r="D1450" i="1"/>
  <c r="J1450" i="1" s="1"/>
  <c r="C1450" i="1"/>
  <c r="G1450" i="1" s="1"/>
  <c r="D1449" i="1"/>
  <c r="J1449" i="1" s="1"/>
  <c r="C1449" i="1"/>
  <c r="G1449" i="1" s="1"/>
  <c r="D1448" i="1"/>
  <c r="J1448" i="1" s="1"/>
  <c r="C1448" i="1"/>
  <c r="G1448" i="1" s="1"/>
  <c r="D1447" i="1"/>
  <c r="J1447" i="1" s="1"/>
  <c r="C1447" i="1"/>
  <c r="G1447" i="1" s="1"/>
  <c r="D1446" i="1"/>
  <c r="J1446" i="1" s="1"/>
  <c r="C1446" i="1"/>
  <c r="G1446" i="1" s="1"/>
  <c r="D1445" i="1"/>
  <c r="C1445" i="1"/>
  <c r="H1445" i="1" s="1"/>
  <c r="D1444" i="1"/>
  <c r="C1444" i="1"/>
  <c r="J1444" i="1" s="1"/>
  <c r="D1443" i="1"/>
  <c r="C1443" i="1"/>
  <c r="J1443" i="1" s="1"/>
  <c r="D1442" i="1"/>
  <c r="C1442" i="1"/>
  <c r="J1442" i="1" s="1"/>
  <c r="D1441" i="1"/>
  <c r="C1441" i="1"/>
  <c r="J1441" i="1" s="1"/>
  <c r="D1440" i="1"/>
  <c r="C1440" i="1"/>
  <c r="J1440" i="1" s="1"/>
  <c r="D1439" i="1"/>
  <c r="C1439" i="1"/>
  <c r="J1439" i="1" s="1"/>
  <c r="C1438" i="1"/>
  <c r="C1437" i="1"/>
  <c r="C1436"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C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D1214"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3" i="1"/>
  <c r="C1183" i="1"/>
  <c r="G1183" i="1" s="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G1166" i="1" s="1"/>
  <c r="D1165" i="1"/>
  <c r="C1165" i="1"/>
  <c r="G1165" i="1" s="1"/>
  <c r="D1164" i="1"/>
  <c r="C1164" i="1"/>
  <c r="G1164" i="1" s="1"/>
  <c r="D1163" i="1"/>
  <c r="C1163" i="1"/>
  <c r="G1163" i="1" s="1"/>
  <c r="D1162" i="1"/>
  <c r="C1162" i="1"/>
  <c r="G1162" i="1" s="1"/>
  <c r="D1161" i="1"/>
  <c r="C1161" i="1"/>
  <c r="G1161" i="1" s="1"/>
  <c r="D1160" i="1"/>
  <c r="C1160" i="1"/>
  <c r="D1159" i="1"/>
  <c r="C1159" i="1"/>
  <c r="G1159" i="1" s="1"/>
  <c r="D1158" i="1"/>
  <c r="C1158" i="1"/>
  <c r="G1158" i="1" s="1"/>
  <c r="D1157" i="1"/>
  <c r="C1157" i="1"/>
  <c r="D1156" i="1"/>
  <c r="C1156" i="1"/>
  <c r="D1155" i="1"/>
  <c r="C1155" i="1"/>
  <c r="D1154" i="1"/>
  <c r="C1154" i="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D1124" i="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C1112" i="1"/>
  <c r="G1112" i="1" s="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C1096" i="1"/>
  <c r="G1096" i="1" s="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C1065" i="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C1056" i="1"/>
  <c r="G1056" i="1" s="1"/>
  <c r="D1055" i="1"/>
  <c r="C1055" i="1"/>
  <c r="G1055" i="1" s="1"/>
  <c r="D1054" i="1"/>
  <c r="C1054" i="1"/>
  <c r="G1054" i="1" s="1"/>
  <c r="D1053" i="1"/>
  <c r="C1053" i="1"/>
  <c r="G1053" i="1" s="1"/>
  <c r="D1052" i="1"/>
  <c r="C1052" i="1"/>
  <c r="G1052" i="1" s="1"/>
  <c r="D1051" i="1"/>
  <c r="C1051" i="1"/>
  <c r="G1051" i="1" s="1"/>
  <c r="D1050" i="1"/>
  <c r="C1050" i="1"/>
  <c r="D1049" i="1"/>
  <c r="C1049" i="1"/>
  <c r="G1049" i="1" s="1"/>
  <c r="D1048" i="1"/>
  <c r="C1048" i="1"/>
  <c r="D1047" i="1"/>
  <c r="C1047" i="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G1033" i="1" s="1"/>
  <c r="D1032" i="1"/>
  <c r="C1032" i="1"/>
  <c r="G1032" i="1" s="1"/>
  <c r="D1031" i="1"/>
  <c r="C1031" i="1"/>
  <c r="G1031" i="1" s="1"/>
  <c r="D1030" i="1"/>
  <c r="C1030" i="1"/>
  <c r="G1030" i="1" s="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G1014" i="1" s="1"/>
  <c r="D1013" i="1"/>
  <c r="C1013" i="1"/>
  <c r="G1013" i="1" s="1"/>
  <c r="D1012" i="1"/>
  <c r="C1012" i="1"/>
  <c r="G1012" i="1" s="1"/>
  <c r="D1011" i="1"/>
  <c r="C1011" i="1"/>
  <c r="G1011" i="1" s="1"/>
  <c r="D1010" i="1"/>
  <c r="C1010" i="1"/>
  <c r="G1010" i="1" s="1"/>
  <c r="D1009" i="1"/>
  <c r="C1009" i="1"/>
  <c r="G1009" i="1" s="1"/>
  <c r="D1008" i="1"/>
  <c r="C1008" i="1"/>
  <c r="G1008" i="1" s="1"/>
  <c r="D1007" i="1"/>
  <c r="C1007" i="1"/>
  <c r="G1007" i="1" s="1"/>
  <c r="D1006" i="1"/>
  <c r="C1006" i="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D989" i="1"/>
  <c r="C989" i="1"/>
  <c r="H989" i="1" s="1"/>
  <c r="D988" i="1"/>
  <c r="C988" i="1"/>
  <c r="H988" i="1" s="1"/>
  <c r="D987" i="1"/>
  <c r="C987" i="1"/>
  <c r="H987" i="1" s="1"/>
  <c r="D986" i="1"/>
  <c r="C986" i="1"/>
  <c r="H986" i="1" s="1"/>
  <c r="D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7" i="1"/>
  <c r="C637" i="1"/>
  <c r="H637" i="1" s="1"/>
  <c r="D632" i="1"/>
  <c r="C632" i="1"/>
  <c r="H632" i="1" s="1"/>
  <c r="D631" i="1"/>
  <c r="C631" i="1"/>
  <c r="H631" i="1" s="1"/>
  <c r="D629"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D521" i="1"/>
  <c r="C521" i="1"/>
  <c r="D520" i="1"/>
  <c r="H520" i="1" s="1"/>
  <c r="C520" i="1"/>
  <c r="G520" i="1" s="1"/>
  <c r="D519" i="1"/>
  <c r="H519" i="1" s="1"/>
  <c r="C519" i="1"/>
  <c r="G519" i="1" s="1"/>
  <c r="D518" i="1"/>
  <c r="H518" i="1" s="1"/>
  <c r="C518" i="1"/>
  <c r="G518" i="1" s="1"/>
  <c r="D517" i="1"/>
  <c r="H517" i="1" s="1"/>
  <c r="C517" i="1"/>
  <c r="G517" i="1" s="1"/>
  <c r="D516" i="1"/>
  <c r="H516" i="1" s="1"/>
  <c r="C516" i="1"/>
  <c r="G516"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D509" i="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D478" i="1"/>
  <c r="H478" i="1" s="1"/>
  <c r="C478" i="1"/>
  <c r="G478" i="1" s="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H466" i="1" s="1"/>
  <c r="C466" i="1"/>
  <c r="G466" i="1" s="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H453" i="1" s="1"/>
  <c r="C453" i="1"/>
  <c r="G453" i="1" s="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D415" i="1"/>
  <c r="D414" i="1"/>
  <c r="D413" i="1"/>
  <c r="H413" i="1" s="1"/>
  <c r="C413" i="1"/>
  <c r="G413" i="1" s="1"/>
  <c r="D412" i="1"/>
  <c r="H412" i="1" s="1"/>
  <c r="C412" i="1"/>
  <c r="D411" i="1"/>
  <c r="H411" i="1" s="1"/>
  <c r="C411" i="1"/>
  <c r="D406" i="1"/>
  <c r="H406" i="1" s="1"/>
  <c r="C406" i="1"/>
  <c r="G406" i="1" s="1"/>
  <c r="D405" i="1"/>
  <c r="H405" i="1" s="1"/>
  <c r="C405" i="1"/>
  <c r="G405" i="1" s="1"/>
  <c r="D404" i="1"/>
  <c r="H404" i="1" s="1"/>
  <c r="C404" i="1"/>
  <c r="G404" i="1" s="1"/>
  <c r="D402" i="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H379" i="1" s="1"/>
  <c r="C379" i="1"/>
  <c r="G379" i="1" s="1"/>
  <c r="D378" i="1"/>
  <c r="H378" i="1" s="1"/>
  <c r="C378" i="1"/>
  <c r="G378" i="1" s="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H371" i="1" s="1"/>
  <c r="C371" i="1"/>
  <c r="G371" i="1" s="1"/>
  <c r="D370" i="1"/>
  <c r="H370" i="1" s="1"/>
  <c r="C370" i="1"/>
  <c r="G370" i="1" s="1"/>
  <c r="D369" i="1"/>
  <c r="H369" i="1" s="1"/>
  <c r="C369" i="1"/>
  <c r="G369" i="1" s="1"/>
  <c r="D368" i="1"/>
  <c r="H368" i="1" s="1"/>
  <c r="C368" i="1"/>
  <c r="G368" i="1" s="1"/>
  <c r="D367" i="1"/>
  <c r="H367" i="1" s="1"/>
  <c r="C367" i="1"/>
  <c r="G367" i="1" s="1"/>
  <c r="D366" i="1"/>
  <c r="H366" i="1" s="1"/>
  <c r="C366" i="1"/>
  <c r="G366" i="1" s="1"/>
  <c r="D365" i="1"/>
  <c r="H365" i="1" s="1"/>
  <c r="C365" i="1"/>
  <c r="G365" i="1" s="1"/>
  <c r="D364" i="1"/>
  <c r="H364" i="1" s="1"/>
  <c r="C364" i="1"/>
  <c r="G364" i="1" s="1"/>
  <c r="D363" i="1"/>
  <c r="H363" i="1" s="1"/>
  <c r="C363" i="1"/>
  <c r="G363" i="1" s="1"/>
  <c r="D362" i="1"/>
  <c r="H362" i="1" s="1"/>
  <c r="C362" i="1"/>
  <c r="G362" i="1" s="1"/>
  <c r="D361" i="1"/>
  <c r="H361" i="1" s="1"/>
  <c r="C361" i="1"/>
  <c r="G361" i="1" s="1"/>
  <c r="D360" i="1"/>
  <c r="H360" i="1" s="1"/>
  <c r="C360" i="1"/>
  <c r="G360" i="1" s="1"/>
  <c r="D359" i="1"/>
  <c r="H359" i="1" s="1"/>
  <c r="C359" i="1"/>
  <c r="G359" i="1" s="1"/>
  <c r="D358" i="1"/>
  <c r="H358" i="1" s="1"/>
  <c r="C358" i="1"/>
  <c r="G358" i="1" s="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D346" i="1"/>
  <c r="H346" i="1" s="1"/>
  <c r="C346" i="1"/>
  <c r="G346" i="1" s="1"/>
  <c r="D345" i="1"/>
  <c r="D344" i="1"/>
  <c r="H344" i="1" s="1"/>
  <c r="C344" i="1"/>
  <c r="G344" i="1" s="1"/>
  <c r="D343" i="1"/>
  <c r="H343" i="1" s="1"/>
  <c r="C343" i="1"/>
  <c r="G343" i="1" s="1"/>
  <c r="D342" i="1"/>
  <c r="H342" i="1" s="1"/>
  <c r="C342" i="1"/>
  <c r="G342" i="1" s="1"/>
  <c r="D341" i="1"/>
  <c r="H341" i="1" s="1"/>
  <c r="C341" i="1"/>
  <c r="G341" i="1" s="1"/>
  <c r="D340" i="1"/>
  <c r="H340" i="1" s="1"/>
  <c r="C340" i="1"/>
  <c r="G340" i="1" s="1"/>
  <c r="D339" i="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D306" i="1"/>
  <c r="H306" i="1" s="1"/>
  <c r="C306" i="1"/>
  <c r="G306" i="1" s="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H294" i="1" s="1"/>
  <c r="C294" i="1"/>
  <c r="G294" i="1" s="1"/>
  <c r="D293" i="1"/>
  <c r="D292" i="1"/>
  <c r="H292" i="1" s="1"/>
  <c r="C292" i="1"/>
  <c r="G292" i="1" s="1"/>
  <c r="D291" i="1"/>
  <c r="H291" i="1" s="1"/>
  <c r="C291" i="1"/>
  <c r="G291" i="1" s="1"/>
  <c r="D290" i="1"/>
  <c r="H290" i="1" s="1"/>
  <c r="C290" i="1"/>
  <c r="G290" i="1" s="1"/>
  <c r="D289" i="1"/>
  <c r="H289" i="1" s="1"/>
  <c r="C289" i="1"/>
  <c r="G289" i="1" s="1"/>
  <c r="D288" i="1"/>
  <c r="H288" i="1" s="1"/>
  <c r="C288" i="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D259" i="1"/>
  <c r="D258" i="1"/>
  <c r="H258" i="1" s="1"/>
  <c r="C258" i="1"/>
  <c r="G258" i="1" s="1"/>
  <c r="D257" i="1"/>
  <c r="H257" i="1" s="1"/>
  <c r="C257" i="1"/>
  <c r="G257" i="1" s="1"/>
  <c r="D256" i="1"/>
  <c r="H256" i="1" s="1"/>
  <c r="C256" i="1"/>
  <c r="G256" i="1" s="1"/>
  <c r="D255" i="1"/>
  <c r="H255" i="1" s="1"/>
  <c r="C255" i="1"/>
  <c r="G255" i="1" s="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8" i="1"/>
  <c r="H248" i="1" s="1"/>
  <c r="C248" i="1"/>
  <c r="G248" i="1" s="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20" i="1"/>
  <c r="H220" i="1" s="1"/>
  <c r="C220" i="1"/>
  <c r="G220" i="1" s="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D210" i="1"/>
  <c r="H210" i="1" s="1"/>
  <c r="C210" i="1"/>
  <c r="G210" i="1" s="1"/>
  <c r="D209" i="1"/>
  <c r="H209" i="1" s="1"/>
  <c r="C209" i="1"/>
  <c r="G209" i="1" s="1"/>
  <c r="D208" i="1"/>
  <c r="H208" i="1" s="1"/>
  <c r="C208" i="1"/>
  <c r="G208" i="1" s="1"/>
  <c r="D207" i="1"/>
  <c r="C207" i="1"/>
  <c r="D206" i="1"/>
  <c r="C206" i="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C192" i="1"/>
  <c r="D191" i="1"/>
  <c r="H191" i="1" s="1"/>
  <c r="C191" i="1"/>
  <c r="D190" i="1"/>
  <c r="H190" i="1" s="1"/>
  <c r="C190" i="1"/>
  <c r="G190" i="1" s="1"/>
  <c r="D189" i="1"/>
  <c r="H189" i="1" s="1"/>
  <c r="C189" i="1"/>
  <c r="G189" i="1" s="1"/>
  <c r="D188" i="1"/>
  <c r="H188" i="1" s="1"/>
  <c r="C188" i="1"/>
  <c r="G188" i="1" s="1"/>
  <c r="D187" i="1"/>
  <c r="H187" i="1" s="1"/>
  <c r="C187" i="1"/>
  <c r="G187" i="1" s="1"/>
  <c r="D186" i="1"/>
  <c r="H186" i="1" s="1"/>
  <c r="C186" i="1"/>
  <c r="G186" i="1" s="1"/>
  <c r="D185" i="1"/>
  <c r="H185" i="1" s="1"/>
  <c r="C185" i="1"/>
  <c r="G185" i="1" s="1"/>
  <c r="D184" i="1"/>
  <c r="H184" i="1" s="1"/>
  <c r="C184" i="1"/>
  <c r="D183" i="1"/>
  <c r="H183" i="1" s="1"/>
  <c r="C183" i="1"/>
  <c r="G183" i="1" s="1"/>
  <c r="D182" i="1"/>
  <c r="H182" i="1" s="1"/>
  <c r="C182" i="1"/>
  <c r="G182" i="1" s="1"/>
  <c r="D181" i="1"/>
  <c r="C181" i="1"/>
  <c r="G181" i="1" s="1"/>
  <c r="D180" i="1"/>
  <c r="C180" i="1"/>
  <c r="G180" i="1" s="1"/>
  <c r="D179" i="1"/>
  <c r="H179" i="1" s="1"/>
  <c r="C179" i="1"/>
  <c r="G179" i="1" s="1"/>
  <c r="D178" i="1"/>
  <c r="H178" i="1" s="1"/>
  <c r="C178" i="1"/>
  <c r="G178" i="1" s="1"/>
  <c r="D177" i="1"/>
  <c r="C177" i="1"/>
  <c r="G177" i="1" s="1"/>
  <c r="D176" i="1"/>
  <c r="H176" i="1" s="1"/>
  <c r="C176" i="1"/>
  <c r="D175" i="1"/>
  <c r="C175" i="1"/>
  <c r="D174" i="1"/>
  <c r="C174" i="1"/>
  <c r="C173" i="1"/>
  <c r="D172" i="1"/>
  <c r="C172" i="1"/>
  <c r="G172" i="1" s="1"/>
  <c r="D171" i="1"/>
  <c r="H171" i="1" s="1"/>
  <c r="C171" i="1"/>
  <c r="G171" i="1" s="1"/>
  <c r="D170" i="1"/>
  <c r="H170" i="1" s="1"/>
  <c r="C170" i="1"/>
  <c r="G170" i="1" s="1"/>
  <c r="D169" i="1"/>
  <c r="C169" i="1"/>
  <c r="D168" i="1"/>
  <c r="C168" i="1"/>
  <c r="D167" i="1"/>
  <c r="C167" i="1"/>
  <c r="D166" i="1"/>
  <c r="H166" i="1" s="1"/>
  <c r="C166" i="1"/>
  <c r="D165" i="1"/>
  <c r="C165" i="1"/>
  <c r="D164" i="1"/>
  <c r="C164" i="1"/>
  <c r="D163" i="1"/>
  <c r="C163" i="1"/>
  <c r="D162" i="1"/>
  <c r="H162" i="1" s="1"/>
  <c r="C162" i="1"/>
  <c r="G162" i="1" s="1"/>
  <c r="D161" i="1"/>
  <c r="H161" i="1" s="1"/>
  <c r="C161" i="1"/>
  <c r="G161" i="1" s="1"/>
  <c r="D160" i="1"/>
  <c r="C160" i="1"/>
  <c r="D158" i="1"/>
  <c r="H158" i="1" s="1"/>
  <c r="C158" i="1"/>
  <c r="G158" i="1" s="1"/>
  <c r="D157" i="1"/>
  <c r="C157" i="1"/>
  <c r="D156" i="1"/>
  <c r="H156" i="1" s="1"/>
  <c r="C156" i="1"/>
  <c r="G156" i="1" s="1"/>
  <c r="D155" i="1"/>
  <c r="C155" i="1"/>
  <c r="D154" i="1"/>
  <c r="C154" i="1"/>
  <c r="G154" i="1" s="1"/>
  <c r="D153" i="1"/>
  <c r="H153" i="1" s="1"/>
  <c r="C153" i="1"/>
  <c r="G153" i="1" s="1"/>
  <c r="D152" i="1"/>
  <c r="C152" i="1"/>
  <c r="D151" i="1"/>
  <c r="H151" i="1" s="1"/>
  <c r="C151" i="1"/>
  <c r="G151" i="1" s="1"/>
  <c r="D150" i="1"/>
  <c r="C150" i="1"/>
  <c r="D149" i="1"/>
  <c r="C149" i="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D134" i="1"/>
  <c r="H134" i="1" s="1"/>
  <c r="C134" i="1"/>
  <c r="G134" i="1" s="1"/>
  <c r="D133" i="1"/>
  <c r="H133" i="1" s="1"/>
  <c r="C133" i="1"/>
  <c r="G133" i="1" s="1"/>
  <c r="D132" i="1"/>
  <c r="H132" i="1" s="1"/>
  <c r="C132" i="1"/>
  <c r="G132" i="1" s="1"/>
  <c r="D131" i="1"/>
  <c r="H131" i="1" s="1"/>
  <c r="C131" i="1"/>
  <c r="D130" i="1"/>
  <c r="H130" i="1" s="1"/>
  <c r="C130" i="1"/>
  <c r="D129" i="1"/>
  <c r="D128" i="1"/>
  <c r="H128" i="1" s="1"/>
  <c r="C128" i="1"/>
  <c r="G128" i="1" s="1"/>
  <c r="D127" i="1"/>
  <c r="H127" i="1" s="1"/>
  <c r="C127" i="1"/>
  <c r="G127" i="1" s="1"/>
  <c r="D126" i="1"/>
  <c r="H126" i="1" s="1"/>
  <c r="C126" i="1"/>
  <c r="G126" i="1" s="1"/>
  <c r="D125" i="1"/>
  <c r="H125" i="1" s="1"/>
  <c r="C125" i="1"/>
  <c r="G125" i="1" s="1"/>
  <c r="D124" i="1"/>
  <c r="H124" i="1" s="1"/>
  <c r="C124" i="1"/>
  <c r="G124" i="1" s="1"/>
  <c r="D123" i="1"/>
  <c r="H123" i="1" s="1"/>
  <c r="C123" i="1"/>
  <c r="G123" i="1" s="1"/>
  <c r="D122" i="1"/>
  <c r="H122" i="1" s="1"/>
  <c r="C122" i="1"/>
  <c r="G122" i="1" s="1"/>
  <c r="D121" i="1"/>
  <c r="H121" i="1" s="1"/>
  <c r="C121" i="1"/>
  <c r="G121" i="1" s="1"/>
  <c r="D120" i="1"/>
  <c r="H120" i="1" s="1"/>
  <c r="C120" i="1"/>
  <c r="G120" i="1" s="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C113" i="1"/>
  <c r="G113" i="1" s="1"/>
  <c r="D112" i="1"/>
  <c r="H112" i="1" s="1"/>
  <c r="C112" i="1"/>
  <c r="G112" i="1" s="1"/>
  <c r="D111" i="1"/>
  <c r="H111" i="1" s="1"/>
  <c r="C111" i="1"/>
  <c r="G111" i="1" s="1"/>
  <c r="D110" i="1"/>
  <c r="H110" i="1" s="1"/>
  <c r="C110" i="1"/>
  <c r="G110" i="1" s="1"/>
  <c r="D109" i="1"/>
  <c r="H109" i="1" s="1"/>
  <c r="C109" i="1"/>
  <c r="G109" i="1" s="1"/>
  <c r="D108" i="1"/>
  <c r="C108" i="1"/>
  <c r="G108" i="1" s="1"/>
  <c r="D107" i="1"/>
  <c r="H107" i="1" s="1"/>
  <c r="C107" i="1"/>
  <c r="G107" i="1" s="1"/>
  <c r="D106" i="1"/>
  <c r="H106" i="1" s="1"/>
  <c r="C106" i="1"/>
  <c r="G106" i="1" s="1"/>
  <c r="D105" i="1"/>
  <c r="H105" i="1" s="1"/>
  <c r="C105" i="1"/>
  <c r="G105" i="1" s="1"/>
  <c r="D104" i="1"/>
  <c r="H104" i="1" s="1"/>
  <c r="C104" i="1"/>
  <c r="G104" i="1" s="1"/>
  <c r="D103" i="1"/>
  <c r="H103" i="1" s="1"/>
  <c r="C103" i="1"/>
  <c r="G103" i="1" s="1"/>
  <c r="D102" i="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H94" i="1"/>
  <c r="D94" i="1"/>
  <c r="C94" i="1"/>
  <c r="G94" i="1" s="1"/>
  <c r="D93" i="1"/>
  <c r="H93" i="1" s="1"/>
  <c r="C93" i="1"/>
  <c r="H92" i="1"/>
  <c r="D92" i="1"/>
  <c r="C92" i="1"/>
  <c r="G92" i="1" s="1"/>
  <c r="D91" i="1"/>
  <c r="H91" i="1" s="1"/>
  <c r="C91" i="1"/>
  <c r="H90" i="1"/>
  <c r="D90" i="1"/>
  <c r="C90" i="1"/>
  <c r="G90" i="1" s="1"/>
  <c r="D89" i="1"/>
  <c r="H89" i="1" s="1"/>
  <c r="C89" i="1"/>
  <c r="H88" i="1"/>
  <c r="D88" i="1"/>
  <c r="C88" i="1"/>
  <c r="G88" i="1" s="1"/>
  <c r="D87" i="1"/>
  <c r="H87" i="1" s="1"/>
  <c r="C87" i="1"/>
  <c r="H86" i="1"/>
  <c r="D86" i="1"/>
  <c r="C86" i="1"/>
  <c r="G86" i="1" s="1"/>
  <c r="D85" i="1"/>
  <c r="H85" i="1" s="1"/>
  <c r="C85" i="1"/>
  <c r="H84" i="1"/>
  <c r="D84" i="1"/>
  <c r="C84" i="1"/>
  <c r="G84" i="1" s="1"/>
  <c r="D83" i="1"/>
  <c r="H83" i="1" s="1"/>
  <c r="C83" i="1"/>
  <c r="H82" i="1"/>
  <c r="D82" i="1"/>
  <c r="C82" i="1"/>
  <c r="G82" i="1" s="1"/>
  <c r="D81" i="1"/>
  <c r="H81" i="1" s="1"/>
  <c r="C81" i="1"/>
  <c r="H80" i="1"/>
  <c r="D80" i="1"/>
  <c r="C80" i="1"/>
  <c r="G80" i="1" s="1"/>
  <c r="D79" i="1"/>
  <c r="H79" i="1" s="1"/>
  <c r="C79" i="1"/>
  <c r="H78" i="1"/>
  <c r="D78" i="1"/>
  <c r="C78" i="1"/>
  <c r="G78" i="1" s="1"/>
  <c r="D77" i="1"/>
  <c r="H77" i="1" s="1"/>
  <c r="C77" i="1"/>
  <c r="H76" i="1"/>
  <c r="D76" i="1"/>
  <c r="C76" i="1"/>
  <c r="G76" i="1" s="1"/>
  <c r="D75" i="1"/>
  <c r="H75" i="1" s="1"/>
  <c r="C75" i="1"/>
  <c r="H74" i="1"/>
  <c r="D74" i="1"/>
  <c r="C74" i="1"/>
  <c r="G74" i="1" s="1"/>
  <c r="D73" i="1"/>
  <c r="H73" i="1" s="1"/>
  <c r="C73" i="1"/>
  <c r="H72" i="1"/>
  <c r="D72" i="1"/>
  <c r="C72" i="1"/>
  <c r="G72" i="1" s="1"/>
  <c r="D71" i="1"/>
  <c r="H71" i="1" s="1"/>
  <c r="C71" i="1"/>
  <c r="H70" i="1"/>
  <c r="D70" i="1"/>
  <c r="C70" i="1"/>
  <c r="G70" i="1" s="1"/>
  <c r="D69" i="1"/>
  <c r="H69" i="1" s="1"/>
  <c r="C69" i="1"/>
  <c r="H68" i="1"/>
  <c r="D68" i="1"/>
  <c r="C68" i="1"/>
  <c r="G68" i="1" s="1"/>
  <c r="D67" i="1"/>
  <c r="H67" i="1" s="1"/>
  <c r="C67" i="1"/>
  <c r="H66" i="1"/>
  <c r="D66" i="1"/>
  <c r="C66" i="1"/>
  <c r="G66" i="1" s="1"/>
  <c r="D65" i="1"/>
  <c r="H65" i="1" s="1"/>
  <c r="C65" i="1"/>
  <c r="H64" i="1"/>
  <c r="D64" i="1"/>
  <c r="C64" i="1"/>
  <c r="G64" i="1" s="1"/>
  <c r="D63" i="1"/>
  <c r="H63" i="1" s="1"/>
  <c r="C63" i="1"/>
  <c r="H62" i="1"/>
  <c r="D62" i="1"/>
  <c r="C62" i="1"/>
  <c r="G62" i="1" s="1"/>
  <c r="D61" i="1"/>
  <c r="H61" i="1" s="1"/>
  <c r="C61" i="1"/>
  <c r="H60" i="1"/>
  <c r="D60" i="1"/>
  <c r="C60" i="1"/>
  <c r="G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G50" i="1"/>
  <c r="D50" i="1"/>
  <c r="C50" i="1"/>
  <c r="H50" i="1" s="1"/>
  <c r="D49" i="1"/>
  <c r="C49" i="1"/>
  <c r="H49" i="1" s="1"/>
  <c r="G48" i="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D2" i="1"/>
  <c r="H1436" i="1" l="1"/>
  <c r="H1437" i="1"/>
  <c r="H1438" i="1"/>
  <c r="H1499" i="1"/>
  <c r="G1499" i="1"/>
  <c r="G1501" i="1"/>
  <c r="H1502" i="1"/>
  <c r="H1486" i="1"/>
  <c r="G1485" i="1"/>
  <c r="H1481" i="1"/>
  <c r="G1481" i="1"/>
  <c r="C1483" i="1"/>
  <c r="E114" i="6"/>
  <c r="F245" i="5"/>
  <c r="F239" i="5"/>
  <c r="G1157" i="1"/>
  <c r="G1160" i="1"/>
  <c r="G1156" i="1"/>
  <c r="G1154" i="1"/>
  <c r="G1155" i="1"/>
  <c r="G1047" i="1"/>
  <c r="G1048" i="1"/>
  <c r="G1050" i="1"/>
  <c r="F70" i="5"/>
  <c r="F19" i="5"/>
  <c r="H713" i="1"/>
  <c r="F652" i="4"/>
  <c r="G288" i="1"/>
  <c r="G411" i="1"/>
  <c r="G412" i="1"/>
  <c r="E644" i="4"/>
  <c r="D638" i="1" s="1"/>
  <c r="F643" i="4"/>
  <c r="E163" i="4"/>
  <c r="D159" i="1" s="1"/>
  <c r="G192" i="1"/>
  <c r="G206" i="1"/>
  <c r="G207" i="1"/>
  <c r="G191" i="1"/>
  <c r="G184" i="1"/>
  <c r="D173" i="1"/>
  <c r="F219" i="9"/>
  <c r="F218" i="9"/>
  <c r="B218" i="9" s="1"/>
  <c r="G176" i="1"/>
  <c r="G175" i="1"/>
  <c r="F177" i="4"/>
  <c r="G173" i="1"/>
  <c r="G174" i="1"/>
  <c r="G169" i="1"/>
  <c r="G168" i="1"/>
  <c r="G167" i="1"/>
  <c r="F169" i="4"/>
  <c r="G165" i="1"/>
  <c r="G166" i="1"/>
  <c r="G164" i="1"/>
  <c r="F164" i="4"/>
  <c r="G160" i="1"/>
  <c r="G163" i="1"/>
  <c r="G155" i="1"/>
  <c r="G157" i="1"/>
  <c r="E152" i="4"/>
  <c r="F159" i="4"/>
  <c r="F217" i="9"/>
  <c r="F153" i="4"/>
  <c r="G152" i="1"/>
  <c r="G149" i="1"/>
  <c r="G150" i="1"/>
  <c r="G130" i="1"/>
  <c r="G131" i="1"/>
  <c r="F216" i="9"/>
  <c r="B216" i="9" s="1"/>
  <c r="E279" i="9"/>
  <c r="B279" i="9" s="1"/>
  <c r="D238" i="5"/>
  <c r="D12" i="5"/>
  <c r="C990" i="1" s="1"/>
  <c r="H990" i="1" s="1"/>
  <c r="D644" i="4"/>
  <c r="E273" i="9"/>
  <c r="B273" i="9" s="1"/>
  <c r="H192" i="1"/>
  <c r="H206" i="1"/>
  <c r="H207" i="1"/>
  <c r="H181" i="1"/>
  <c r="H180" i="1"/>
  <c r="H177" i="1"/>
  <c r="H175" i="1"/>
  <c r="H173" i="1"/>
  <c r="H174" i="1"/>
  <c r="H172" i="1"/>
  <c r="H169" i="1"/>
  <c r="H168" i="1"/>
  <c r="H165" i="1"/>
  <c r="H167" i="1"/>
  <c r="H164" i="1"/>
  <c r="H160" i="1"/>
  <c r="H163" i="1"/>
  <c r="H155" i="1"/>
  <c r="H157" i="1"/>
  <c r="H154" i="1"/>
  <c r="H152" i="1"/>
  <c r="D152" i="4"/>
  <c r="C148" i="1" s="1"/>
  <c r="H149" i="1"/>
  <c r="H150" i="1"/>
  <c r="D106" i="4"/>
  <c r="E37" i="9"/>
  <c r="B37" i="9" s="1"/>
  <c r="H108" i="1"/>
  <c r="H113" i="1"/>
  <c r="G4" i="1"/>
  <c r="G5" i="1"/>
  <c r="G6" i="1"/>
  <c r="G7" i="1"/>
  <c r="G8" i="1"/>
  <c r="G9" i="1"/>
  <c r="G10" i="1"/>
  <c r="G11" i="1"/>
  <c r="G12" i="1"/>
  <c r="G13" i="1"/>
  <c r="G19" i="1"/>
  <c r="G23" i="1"/>
  <c r="G29" i="1"/>
  <c r="G30" i="1"/>
  <c r="G31" i="1"/>
  <c r="G34" i="1"/>
  <c r="G35" i="1"/>
  <c r="G39" i="1"/>
  <c r="G45" i="1"/>
  <c r="G46" i="1"/>
  <c r="G51" i="1"/>
  <c r="G56" i="1"/>
  <c r="G57" i="1"/>
  <c r="G14" i="1"/>
  <c r="G15" i="1"/>
  <c r="G16" i="1"/>
  <c r="G17" i="1"/>
  <c r="G18" i="1"/>
  <c r="G20" i="1"/>
  <c r="G21" i="1"/>
  <c r="G22" i="1"/>
  <c r="G24" i="1"/>
  <c r="G25" i="1"/>
  <c r="G26" i="1"/>
  <c r="G27" i="1"/>
  <c r="G28" i="1"/>
  <c r="G32" i="1"/>
  <c r="G33" i="1"/>
  <c r="G36" i="1"/>
  <c r="G37" i="1"/>
  <c r="G38" i="1"/>
  <c r="G40" i="1"/>
  <c r="G41" i="1"/>
  <c r="G42" i="1"/>
  <c r="G43" i="1"/>
  <c r="G44" i="1"/>
  <c r="G47" i="1"/>
  <c r="G49" i="1"/>
  <c r="G52" i="1"/>
  <c r="G53" i="1"/>
  <c r="G54" i="1"/>
  <c r="G55" i="1"/>
  <c r="G58" i="1"/>
  <c r="G59" i="1"/>
  <c r="G61" i="1"/>
  <c r="G63" i="1"/>
  <c r="G65" i="1"/>
  <c r="G67" i="1"/>
  <c r="G69" i="1"/>
  <c r="G71" i="1"/>
  <c r="G73" i="1"/>
  <c r="G75" i="1"/>
  <c r="G77" i="1"/>
  <c r="G79" i="1"/>
  <c r="G81" i="1"/>
  <c r="G83" i="1"/>
  <c r="G85" i="1"/>
  <c r="G87" i="1"/>
  <c r="G89" i="1"/>
  <c r="G91" i="1"/>
  <c r="G93" i="1"/>
  <c r="G95" i="1"/>
  <c r="H521" i="1"/>
  <c r="G521" i="1"/>
  <c r="G523"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G587" i="1"/>
  <c r="G589" i="1"/>
  <c r="G591" i="1"/>
  <c r="G593" i="1"/>
  <c r="G595" i="1"/>
  <c r="G597" i="1"/>
  <c r="G599" i="1"/>
  <c r="G601" i="1"/>
  <c r="G603" i="1"/>
  <c r="G605" i="1"/>
  <c r="G607" i="1"/>
  <c r="G609" i="1"/>
  <c r="G611" i="1"/>
  <c r="G613" i="1"/>
  <c r="G615" i="1"/>
  <c r="G617" i="1"/>
  <c r="G619" i="1"/>
  <c r="G621" i="1"/>
  <c r="G623" i="1"/>
  <c r="G625" i="1"/>
  <c r="G627"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G999" i="1"/>
  <c r="G1001" i="1"/>
  <c r="G1003" i="1"/>
  <c r="G1005"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1" i="1"/>
  <c r="G637"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2" i="1"/>
  <c r="G994" i="1"/>
  <c r="G996" i="1"/>
  <c r="G998" i="1"/>
  <c r="G1000" i="1"/>
  <c r="G1002" i="1"/>
  <c r="G1004" i="1"/>
  <c r="G1006"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7" i="1"/>
  <c r="H1048" i="1"/>
  <c r="H1049" i="1"/>
  <c r="H1050" i="1"/>
  <c r="H1051" i="1"/>
  <c r="H1052" i="1"/>
  <c r="H1053" i="1"/>
  <c r="H1054" i="1"/>
  <c r="H1055" i="1"/>
  <c r="H1056" i="1"/>
  <c r="H1057" i="1"/>
  <c r="H1058" i="1"/>
  <c r="H1059" i="1"/>
  <c r="H1060" i="1"/>
  <c r="H1061" i="1"/>
  <c r="H1062" i="1"/>
  <c r="H1063" i="1"/>
  <c r="H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6" i="1"/>
  <c r="G1437" i="1"/>
  <c r="G1438" i="1"/>
  <c r="G1439" i="1"/>
  <c r="G1440" i="1"/>
  <c r="G1441" i="1"/>
  <c r="G1442" i="1"/>
  <c r="G1443" i="1"/>
  <c r="G1444" i="1"/>
  <c r="G1445" i="1"/>
  <c r="J1445" i="1"/>
  <c r="H1446" i="1"/>
  <c r="I1446" i="1" s="1"/>
  <c r="H1447" i="1"/>
  <c r="I1447" i="1" s="1"/>
  <c r="H1448" i="1"/>
  <c r="I1448" i="1" s="1"/>
  <c r="H1449" i="1"/>
  <c r="I1449" i="1" s="1"/>
  <c r="H1450" i="1"/>
  <c r="I1450" i="1" s="1"/>
  <c r="H1451" i="1"/>
  <c r="I1451" i="1" s="1"/>
  <c r="H1452" i="1"/>
  <c r="I1452" i="1" s="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E412" i="4"/>
  <c r="I16" i="3"/>
  <c r="E408" i="4"/>
  <c r="D403" i="1" s="1"/>
  <c r="E636" i="4"/>
  <c r="D630" i="1" s="1"/>
  <c r="D7" i="5"/>
  <c r="H1299" i="1"/>
  <c r="H1439" i="1"/>
  <c r="H1440" i="1"/>
  <c r="H1441" i="1"/>
  <c r="H1442" i="1"/>
  <c r="H1443" i="1"/>
  <c r="H1444" i="1"/>
  <c r="J1455" i="1"/>
  <c r="H1455" i="1"/>
  <c r="G1455" i="1"/>
  <c r="I1455" i="1" s="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G1480" i="1"/>
  <c r="H1518"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F580" i="4"/>
  <c r="D528" i="4"/>
  <c r="I20" i="3"/>
  <c r="D7" i="4"/>
  <c r="D133" i="4"/>
  <c r="D139" i="4"/>
  <c r="D163" i="4"/>
  <c r="D215" i="4"/>
  <c r="D263" i="4"/>
  <c r="D344" i="4"/>
  <c r="D350" i="4"/>
  <c r="F416" i="4"/>
  <c r="D421" i="4"/>
  <c r="D515" i="4"/>
  <c r="F581" i="4"/>
  <c r="F603" i="4"/>
  <c r="F13" i="5"/>
  <c r="F69" i="5"/>
  <c r="F79" i="5"/>
  <c r="F135" i="5"/>
  <c r="G289" i="9"/>
  <c r="F177" i="5"/>
  <c r="F180" i="5"/>
  <c r="F246" i="5"/>
  <c r="F99" i="6"/>
  <c r="F115" i="6"/>
  <c r="D141" i="6"/>
  <c r="D42" i="8"/>
  <c r="G294" i="9" s="1"/>
  <c r="E294" i="9" s="1"/>
  <c r="F152" i="4"/>
  <c r="F417" i="4"/>
  <c r="E87" i="5"/>
  <c r="D1065" i="1" s="1"/>
  <c r="G1065" i="1" s="1"/>
  <c r="E286" i="9"/>
  <c r="B286" i="9" s="1"/>
  <c r="F88" i="5"/>
  <c r="F119" i="5"/>
  <c r="G287" i="9"/>
  <c r="E287" i="9" s="1"/>
  <c r="B287" i="9" s="1"/>
  <c r="D146" i="5"/>
  <c r="F149" i="5"/>
  <c r="D176" i="5"/>
  <c r="H289" i="9"/>
  <c r="E176" i="5"/>
  <c r="F190" i="5"/>
  <c r="F206" i="5"/>
  <c r="E141" i="6"/>
  <c r="G297" i="9"/>
  <c r="E297" i="9" s="1"/>
  <c r="B97" i="9"/>
  <c r="B101" i="9"/>
  <c r="B105" i="9"/>
  <c r="B109" i="9"/>
  <c r="B113" i="9"/>
  <c r="B117" i="9"/>
  <c r="B121" i="9"/>
  <c r="B125" i="9"/>
  <c r="B129" i="9"/>
  <c r="B133" i="9"/>
  <c r="B137" i="9"/>
  <c r="B141" i="9"/>
  <c r="G160" i="9"/>
  <c r="E160" i="9" s="1"/>
  <c r="B160" i="9" s="1"/>
  <c r="G162" i="9"/>
  <c r="E162" i="9" s="1"/>
  <c r="B162" i="9" s="1"/>
  <c r="G164" i="9"/>
  <c r="G166" i="9"/>
  <c r="E166" i="9" s="1"/>
  <c r="B166" i="9" s="1"/>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3" i="9"/>
  <c r="E163" i="9" s="1"/>
  <c r="B163" i="9" s="1"/>
  <c r="G161" i="9"/>
  <c r="E161" i="9" s="1"/>
  <c r="B161" i="9" s="1"/>
  <c r="I10" i="9"/>
  <c r="B99" i="9"/>
  <c r="B103" i="9"/>
  <c r="B107" i="9"/>
  <c r="B111" i="9"/>
  <c r="B115" i="9"/>
  <c r="B119" i="9"/>
  <c r="B123" i="9"/>
  <c r="B127" i="9"/>
  <c r="B131" i="9"/>
  <c r="B135" i="9"/>
  <c r="B139" i="9"/>
  <c r="G191" i="9"/>
  <c r="E191" i="9" s="1"/>
  <c r="B191" i="9" s="1"/>
  <c r="M212" i="9"/>
  <c r="B213" i="9"/>
  <c r="B215" i="9"/>
  <c r="B217" i="9"/>
  <c r="B219" i="9"/>
  <c r="B221" i="9"/>
  <c r="B223" i="9"/>
  <c r="H1483" i="1" l="1"/>
  <c r="G1483" i="1"/>
  <c r="I27" i="3"/>
  <c r="D1408" i="1"/>
  <c r="F114" i="6"/>
  <c r="E151" i="4"/>
  <c r="D148" i="1"/>
  <c r="G148" i="1" s="1"/>
  <c r="D237" i="5"/>
  <c r="C1215" i="1"/>
  <c r="F238" i="5"/>
  <c r="F12" i="5"/>
  <c r="G990" i="1"/>
  <c r="F644" i="4"/>
  <c r="C638" i="1"/>
  <c r="H20" i="9"/>
  <c r="G20" i="9"/>
  <c r="H148" i="1"/>
  <c r="F106" i="4"/>
  <c r="C102" i="1"/>
  <c r="E165" i="9"/>
  <c r="B165" i="9" s="1"/>
  <c r="F212" i="9"/>
  <c r="B212" i="9" s="1"/>
  <c r="B297" i="9"/>
  <c r="E296" i="9"/>
  <c r="I10" i="3" s="1"/>
  <c r="I28" i="3"/>
  <c r="D1435" i="1"/>
  <c r="E175" i="5"/>
  <c r="D1152" i="1" s="1"/>
  <c r="I22" i="3"/>
  <c r="D1153" i="1"/>
  <c r="H22" i="3"/>
  <c r="F176" i="5"/>
  <c r="C1153" i="1"/>
  <c r="F146" i="5"/>
  <c r="C1124" i="1"/>
  <c r="K1432" i="9"/>
  <c r="G295" i="9"/>
  <c r="E295" i="9" s="1"/>
  <c r="B295" i="9" s="1"/>
  <c r="I34" i="3"/>
  <c r="C1517" i="1"/>
  <c r="F141" i="6"/>
  <c r="H28" i="3"/>
  <c r="C1435" i="1"/>
  <c r="F515" i="4"/>
  <c r="C509" i="1"/>
  <c r="F344" i="4"/>
  <c r="C339" i="1"/>
  <c r="F263" i="4"/>
  <c r="C259" i="1"/>
  <c r="F163" i="4"/>
  <c r="C159" i="1"/>
  <c r="F133" i="4"/>
  <c r="C129" i="1"/>
  <c r="F528" i="4"/>
  <c r="C522" i="1"/>
  <c r="D151" i="4"/>
  <c r="E68" i="5"/>
  <c r="H20" i="3"/>
  <c r="F7" i="5"/>
  <c r="C985" i="1"/>
  <c r="E639" i="4"/>
  <c r="D407" i="1"/>
  <c r="I1443" i="1"/>
  <c r="I1441" i="1"/>
  <c r="I1439" i="1"/>
  <c r="H1065" i="1"/>
  <c r="E164" i="9"/>
  <c r="B164" i="9" s="1"/>
  <c r="B294" i="9"/>
  <c r="G299" i="9"/>
  <c r="E299" i="9" s="1"/>
  <c r="E289" i="9"/>
  <c r="B289" i="9" s="1"/>
  <c r="D420" i="4"/>
  <c r="F421" i="4"/>
  <c r="C415" i="1"/>
  <c r="F350" i="4"/>
  <c r="C345" i="1"/>
  <c r="D298" i="4"/>
  <c r="F215" i="4"/>
  <c r="C211" i="1"/>
  <c r="F139" i="4"/>
  <c r="C135" i="1"/>
  <c r="D6" i="4"/>
  <c r="F7" i="4"/>
  <c r="C3" i="1"/>
  <c r="I1479" i="1"/>
  <c r="I1477" i="1"/>
  <c r="I1460" i="1"/>
  <c r="I1458" i="1"/>
  <c r="I1456" i="1"/>
  <c r="D68" i="5"/>
  <c r="I1473" i="1"/>
  <c r="I1471" i="1"/>
  <c r="I1468" i="1"/>
  <c r="I1466" i="1"/>
  <c r="I1464" i="1"/>
  <c r="I1462" i="1"/>
  <c r="I1444" i="1"/>
  <c r="I1442" i="1"/>
  <c r="I1440" i="1"/>
  <c r="E293" i="9" l="1"/>
  <c r="H1408" i="1"/>
  <c r="G1408" i="1"/>
  <c r="D147" i="1"/>
  <c r="E289" i="4"/>
  <c r="I17" i="3"/>
  <c r="F237" i="5"/>
  <c r="H23" i="3"/>
  <c r="C1214" i="1"/>
  <c r="D175" i="5"/>
  <c r="F175" i="5" s="1"/>
  <c r="H1215" i="1"/>
  <c r="G1215" i="1"/>
  <c r="E20" i="9"/>
  <c r="B20" i="9" s="1"/>
  <c r="H638" i="1"/>
  <c r="G638" i="1"/>
  <c r="G102" i="1"/>
  <c r="H102" i="1"/>
  <c r="F68" i="5"/>
  <c r="H21" i="3"/>
  <c r="C1046" i="1"/>
  <c r="H135" i="1"/>
  <c r="G135" i="1"/>
  <c r="H211" i="1"/>
  <c r="G211" i="1"/>
  <c r="D407" i="4"/>
  <c r="F298" i="4"/>
  <c r="C293" i="1"/>
  <c r="H415" i="1"/>
  <c r="G415" i="1"/>
  <c r="F420" i="4"/>
  <c r="D635" i="4"/>
  <c r="C414" i="1"/>
  <c r="H3" i="1"/>
  <c r="G3" i="1"/>
  <c r="F6" i="4"/>
  <c r="H16" i="3"/>
  <c r="D412" i="4"/>
  <c r="C2" i="1"/>
  <c r="H345" i="1"/>
  <c r="G345" i="1"/>
  <c r="D408" i="4"/>
  <c r="D633" i="1"/>
  <c r="D6" i="5"/>
  <c r="H17" i="3"/>
  <c r="D289" i="4"/>
  <c r="F151" i="4"/>
  <c r="C147" i="1"/>
  <c r="H129" i="1"/>
  <c r="G129" i="1"/>
  <c r="H159" i="1"/>
  <c r="G159" i="1"/>
  <c r="H259" i="1"/>
  <c r="G259" i="1"/>
  <c r="H339" i="1"/>
  <c r="G339" i="1"/>
  <c r="H509" i="1"/>
  <c r="G509" i="1"/>
  <c r="H1435" i="1"/>
  <c r="G1435" i="1"/>
  <c r="H9" i="3"/>
  <c r="G1124" i="1"/>
  <c r="H1124" i="1"/>
  <c r="G1153" i="1"/>
  <c r="H1153" i="1"/>
  <c r="B299" i="9"/>
  <c r="E298" i="9"/>
  <c r="H985" i="1"/>
  <c r="G985" i="1"/>
  <c r="I21" i="3"/>
  <c r="D1046" i="1"/>
  <c r="E6" i="5"/>
  <c r="H522" i="1"/>
  <c r="G522" i="1"/>
  <c r="D636" i="4"/>
  <c r="H1517" i="1"/>
  <c r="G1517" i="1"/>
  <c r="H11" i="3"/>
  <c r="E19" i="9"/>
  <c r="E291" i="4" l="1"/>
  <c r="D287" i="1" s="1"/>
  <c r="D285" i="1"/>
  <c r="E413" i="4"/>
  <c r="E290" i="4"/>
  <c r="D286" i="1" s="1"/>
  <c r="C1152" i="1"/>
  <c r="G1152" i="1" s="1"/>
  <c r="H1214" i="1"/>
  <c r="G1214" i="1"/>
  <c r="H1152" i="1"/>
  <c r="N3" i="9"/>
  <c r="I11" i="3"/>
  <c r="K3" i="9"/>
  <c r="I9" i="3"/>
  <c r="F408" i="4"/>
  <c r="C403" i="1"/>
  <c r="D639" i="4"/>
  <c r="F412" i="4"/>
  <c r="C407" i="1"/>
  <c r="F635" i="4"/>
  <c r="C629" i="1"/>
  <c r="H293" i="1"/>
  <c r="G293" i="1"/>
  <c r="F407" i="4"/>
  <c r="C402" i="1"/>
  <c r="H276" i="9"/>
  <c r="D984" i="1"/>
  <c r="F636" i="4"/>
  <c r="C630" i="1"/>
  <c r="H147" i="1"/>
  <c r="G147" i="1"/>
  <c r="D413" i="4"/>
  <c r="D414" i="4" s="1"/>
  <c r="D291" i="4"/>
  <c r="F289" i="4"/>
  <c r="C285" i="1"/>
  <c r="G282" i="9"/>
  <c r="E282" i="9" s="1"/>
  <c r="B282" i="9" s="1"/>
  <c r="G276" i="9"/>
  <c r="E276" i="9" s="1"/>
  <c r="F6" i="5"/>
  <c r="C984" i="1"/>
  <c r="H2" i="1"/>
  <c r="G2" i="1"/>
  <c r="D290" i="4"/>
  <c r="H414" i="1"/>
  <c r="G414" i="1"/>
  <c r="G1046" i="1"/>
  <c r="H1046" i="1"/>
  <c r="E640" i="4" l="1"/>
  <c r="D408" i="1"/>
  <c r="E414" i="4"/>
  <c r="D409" i="1" s="1"/>
  <c r="E415" i="4"/>
  <c r="D410" i="1" s="1"/>
  <c r="F290" i="4"/>
  <c r="C286" i="1"/>
  <c r="H8" i="3"/>
  <c r="H984" i="1"/>
  <c r="G984" i="1"/>
  <c r="B276" i="9"/>
  <c r="E275" i="9"/>
  <c r="H285" i="1"/>
  <c r="G285" i="1"/>
  <c r="F291" i="4"/>
  <c r="C287" i="1"/>
  <c r="H630" i="1"/>
  <c r="G630" i="1"/>
  <c r="H402" i="1"/>
  <c r="G402" i="1"/>
  <c r="H629" i="1"/>
  <c r="G629" i="1"/>
  <c r="H407" i="1"/>
  <c r="G407" i="1"/>
  <c r="F414" i="4"/>
  <c r="C409" i="1"/>
  <c r="H403" i="1"/>
  <c r="G403" i="1"/>
  <c r="D640" i="4"/>
  <c r="D415" i="4"/>
  <c r="F413" i="4"/>
  <c r="C408" i="1"/>
  <c r="D641" i="4"/>
  <c r="F639" i="4"/>
  <c r="C633" i="1"/>
  <c r="E641" i="4" l="1"/>
  <c r="E642" i="4"/>
  <c r="D634" i="1"/>
  <c r="H408" i="1"/>
  <c r="G408" i="1"/>
  <c r="F415" i="4"/>
  <c r="C410" i="1"/>
  <c r="H409" i="1"/>
  <c r="G409" i="1"/>
  <c r="H287" i="1"/>
  <c r="G287" i="1"/>
  <c r="H633" i="1"/>
  <c r="G633" i="1"/>
  <c r="F641" i="4"/>
  <c r="C635" i="1"/>
  <c r="D642" i="4"/>
  <c r="D645" i="4" s="1"/>
  <c r="F640" i="4"/>
  <c r="C634" i="1"/>
  <c r="H286" i="1"/>
  <c r="G286" i="1"/>
  <c r="M3" i="9"/>
  <c r="I8" i="3"/>
  <c r="E645" i="4" l="1"/>
  <c r="F645" i="4" s="1"/>
  <c r="D635" i="1"/>
  <c r="G635" i="1" s="1"/>
  <c r="E646" i="4"/>
  <c r="D636" i="1"/>
  <c r="H634" i="1"/>
  <c r="G634" i="1"/>
  <c r="D646" i="4"/>
  <c r="F642" i="4"/>
  <c r="C636" i="1"/>
  <c r="H410" i="1"/>
  <c r="G410" i="1"/>
  <c r="H635" i="1"/>
  <c r="H18" i="3"/>
  <c r="C639" i="1"/>
  <c r="I19" i="3" l="1"/>
  <c r="D640" i="1"/>
  <c r="D639" i="1"/>
  <c r="G639" i="1" s="1"/>
  <c r="I18" i="3"/>
  <c r="H639" i="1"/>
  <c r="H636" i="1"/>
  <c r="G636" i="1"/>
  <c r="F646" i="4"/>
  <c r="H19" i="3"/>
  <c r="C640" i="1"/>
  <c r="H7" i="3" l="1"/>
  <c r="J3" i="9" s="1"/>
  <c r="H640" i="1"/>
  <c r="G640" i="1"/>
  <c r="I7" i="3" l="1"/>
  <c r="M272" i="9"/>
  <c r="L272" i="9"/>
  <c r="G18" i="9"/>
  <c r="H18" i="9"/>
  <c r="I17" i="9"/>
  <c r="I5" i="9"/>
  <c r="J6" i="9"/>
  <c r="K7" i="9"/>
  <c r="I9" i="9"/>
  <c r="J10" i="9"/>
  <c r="K11" i="9"/>
  <c r="I13" i="9"/>
  <c r="G15" i="9"/>
  <c r="H16" i="9"/>
  <c r="H17" i="9"/>
  <c r="J5" i="9"/>
  <c r="K6" i="9"/>
  <c r="I8" i="9"/>
  <c r="J9" i="9"/>
  <c r="K10" i="9"/>
  <c r="I12" i="9"/>
  <c r="J13" i="9"/>
  <c r="M15" i="9"/>
  <c r="L16" i="9"/>
  <c r="K5" i="9"/>
  <c r="I7" i="9"/>
  <c r="J8" i="9"/>
  <c r="K9" i="9"/>
  <c r="I11" i="9"/>
  <c r="J12" i="9"/>
  <c r="K13" i="9"/>
  <c r="L15" i="9"/>
  <c r="M16" i="9"/>
  <c r="J17" i="9"/>
  <c r="I6" i="9"/>
  <c r="E6" i="9" s="1"/>
  <c r="B6" i="9" s="1"/>
  <c r="J7" i="9"/>
  <c r="K8" i="9"/>
  <c r="J11" i="9"/>
  <c r="K12" i="9"/>
  <c r="H15" i="9"/>
  <c r="G16" i="9"/>
  <c r="G17" i="9"/>
  <c r="E16" i="9" l="1"/>
  <c r="E17" i="9"/>
  <c r="B17" i="9" s="1"/>
  <c r="F15" i="9"/>
  <c r="F272" i="9"/>
  <c r="B272" i="9" s="1"/>
  <c r="E7" i="9"/>
  <c r="B7" i="9" s="1"/>
  <c r="F16" i="9"/>
  <c r="E8" i="9"/>
  <c r="B8" i="9" s="1"/>
  <c r="E13" i="9"/>
  <c r="B13" i="9" s="1"/>
  <c r="E10" i="9"/>
  <c r="B10" i="9" s="1"/>
  <c r="E5" i="9"/>
  <c r="E11" i="9"/>
  <c r="B11" i="9" s="1"/>
  <c r="E12" i="9"/>
  <c r="B12" i="9" s="1"/>
  <c r="E15" i="9"/>
  <c r="E9" i="9"/>
  <c r="B9" i="9" s="1"/>
  <c r="E18" i="9"/>
  <c r="B18" i="9" s="1"/>
  <c r="F19" i="9" l="1"/>
  <c r="B16" i="9"/>
  <c r="F14" i="9"/>
  <c r="F3" i="9" s="1"/>
  <c r="B15" i="9"/>
  <c r="E14" i="9"/>
  <c r="B5" i="9"/>
  <c r="E4" i="9"/>
  <c r="E3" i="9" s="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<sst xmlns="http://schemas.openxmlformats.org/spreadsheetml/2006/main" count="4313" uniqueCount="3394">
  <si>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</si>
  <si>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</si>
  <si>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</si>
  <si>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</si>
  <si>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</si>
  <si>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</si>
  <si>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</si>
  <si>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</si>
  <si>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</si>
  <si>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</si>
  <si>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</si>
  <si>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</si>
  <si>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</si>
  <si>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</si>
  <si>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</si>
  <si>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</si>
  <si>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</si>
  <si>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</si>
  <si>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</si>
  <si>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</si>
  <si>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</si>
  <si>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</si>
  <si>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</si>
  <si>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</si>
  <si>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</si>
  <si>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</si>
  <si>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</si>
  <si>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</si>
  <si>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</si>
  <si>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</si>
  <si>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</si>
  <si>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PREDŠKOLSKA USTANOVA VRTULJAK</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</si>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</sst>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1548300</v>
      </c>
      <c r="D2" s="6">
        <f>'PR-RAS'!E6</f>
        <v>1944002</v>
      </c>
      <c r="E2" s="6">
        <v>0</v>
      </c>
      <c r="F2" s="6">
        <v>0</v>
      </c>
      <c r="G2" s="7">
        <f t="shared" ref="G2:G264" si="0">(B2/1000)*(C2*1+D2*2)</f>
        <v>5436.3040000000001</v>
      </c>
      <c r="H2" s="7">
        <f t="shared" ref="H2:H264" si="1">ABS(C2-ROUND(C2,0))+ABS(D2-ROUND(D2,0))</f>
        <v>0</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528300</v>
      </c>
      <c r="D102" s="1">
        <f>'PR-RAS'!E106</f>
        <v>621002</v>
      </c>
      <c r="E102" s="1">
        <v>0</v>
      </c>
      <c r="F102" s="1">
        <v>0</v>
      </c>
      <c r="G102" s="2">
        <f t="shared" si="0"/>
        <v>178800.704</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528300</v>
      </c>
      <c r="D108" s="1">
        <f>'PR-RAS'!E112</f>
        <v>621002</v>
      </c>
      <c r="E108" s="1">
        <v>0</v>
      </c>
      <c r="F108" s="1">
        <v>0</v>
      </c>
      <c r="G108" s="2">
        <f t="shared" si="0"/>
        <v>189422.52799999999</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528300</v>
      </c>
      <c r="D113" s="1">
        <f>'PR-RAS'!E117</f>
        <v>621002</v>
      </c>
      <c r="E113" s="1">
        <v>0</v>
      </c>
      <c r="F113" s="1">
        <v>0</v>
      </c>
      <c r="G113" s="2">
        <f t="shared" si="0"/>
        <v>198274.04800000001</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1020000</v>
      </c>
      <c r="D129" s="1">
        <f>'PR-RAS'!E133</f>
        <v>1323000</v>
      </c>
      <c r="E129" s="1">
        <v>0</v>
      </c>
      <c r="F129" s="1">
        <v>0</v>
      </c>
      <c r="G129" s="2">
        <f t="shared" si="0"/>
        <v>469248</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1020000</v>
      </c>
      <c r="D130" s="1">
        <f>'PR-RAS'!E134</f>
        <v>1323000</v>
      </c>
      <c r="E130" s="1">
        <v>0</v>
      </c>
      <c r="F130" s="1">
        <v>0</v>
      </c>
      <c r="G130" s="2">
        <f t="shared" si="0"/>
        <v>472914</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1020000</v>
      </c>
      <c r="D131" s="1">
        <f>'PR-RAS'!E135</f>
        <v>1323000</v>
      </c>
      <c r="E131" s="1">
        <v>0</v>
      </c>
      <c r="F131" s="1">
        <v>0</v>
      </c>
      <c r="G131" s="2">
        <f t="shared" si="0"/>
        <v>476580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1590814</v>
      </c>
      <c r="D147" s="1">
        <f>'PR-RAS'!E151</f>
        <v>1935922.9400000002</v>
      </c>
      <c r="E147" s="1">
        <v>0</v>
      </c>
      <c r="F147" s="1">
        <v>0</v>
      </c>
      <c r="G147" s="2">
        <f t="shared" si="0"/>
        <v>797548.34248000011</v>
      </c>
      <c r="H147" s="2">
        <f t="shared" si="1"/>
        <v>5.9999999823048711E-2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1374367</v>
      </c>
      <c r="D148" s="1">
        <f>'PR-RAS'!E152</f>
        <v>1695579.1600000001</v>
      </c>
      <c r="E148" s="1">
        <v>0</v>
      </c>
      <c r="F148" s="1">
        <v>0</v>
      </c>
      <c r="G148" s="2">
        <f t="shared" si="0"/>
        <v>700532.22204000002</v>
      </c>
      <c r="H148" s="2">
        <f t="shared" si="1"/>
        <v>0.16000000014901161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1139012</v>
      </c>
      <c r="D149" s="1">
        <f>'PR-RAS'!E153</f>
        <v>1417901.6400000001</v>
      </c>
      <c r="E149" s="1">
        <v>0</v>
      </c>
      <c r="F149" s="1">
        <v>0</v>
      </c>
      <c r="G149" s="2">
        <f t="shared" si="0"/>
        <v>588272.66144000005</v>
      </c>
      <c r="H149" s="2">
        <f t="shared" si="1"/>
        <v>0.35999999986961484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1130824</v>
      </c>
      <c r="D150" s="1">
        <f>'PR-RAS'!E154</f>
        <v>1408664.81</v>
      </c>
      <c r="E150" s="1">
        <v>0</v>
      </c>
      <c r="F150" s="1">
        <v>0</v>
      </c>
      <c r="G150" s="2">
        <f t="shared" si="0"/>
        <v>588274.88937999995</v>
      </c>
      <c r="H150" s="2">
        <f t="shared" si="1"/>
        <v>0.18999999994412065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8188</v>
      </c>
      <c r="D152" s="1">
        <f>'PR-RAS'!E156</f>
        <v>9236.83</v>
      </c>
      <c r="E152" s="1">
        <v>0</v>
      </c>
      <c r="F152" s="1">
        <v>0</v>
      </c>
      <c r="G152" s="2">
        <f t="shared" si="0"/>
        <v>4025.91066</v>
      </c>
      <c r="H152" s="2">
        <f t="shared" si="1"/>
        <v>0.17000000000007276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53633</v>
      </c>
      <c r="D154" s="1">
        <f>'PR-RAS'!E158</f>
        <v>74820</v>
      </c>
      <c r="E154" s="1">
        <v>0</v>
      </c>
      <c r="F154" s="1">
        <v>0</v>
      </c>
      <c r="G154" s="2">
        <f t="shared" si="0"/>
        <v>31100.769</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181722</v>
      </c>
      <c r="D155" s="1">
        <f>'PR-RAS'!E159</f>
        <v>202857.52</v>
      </c>
      <c r="E155" s="1">
        <v>0</v>
      </c>
      <c r="F155" s="1">
        <v>0</v>
      </c>
      <c r="G155" s="2">
        <f t="shared" si="0"/>
        <v>90465.30416</v>
      </c>
      <c r="H155" s="2">
        <f t="shared" si="1"/>
        <v>0.48000000001047738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181722</v>
      </c>
      <c r="D157" s="1">
        <f>'PR-RAS'!E161</f>
        <v>202857.52</v>
      </c>
      <c r="E157" s="1">
        <v>0</v>
      </c>
      <c r="F157" s="1">
        <v>0</v>
      </c>
      <c r="G157" s="2">
        <f t="shared" si="0"/>
        <v>91640.178240000008</v>
      </c>
      <c r="H157" s="2">
        <f t="shared" si="1"/>
        <v>0.48000000001047738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210173</v>
      </c>
      <c r="D159" s="1">
        <f>'PR-RAS'!E163</f>
        <v>230362.45000000004</v>
      </c>
      <c r="E159" s="1">
        <v>0</v>
      </c>
      <c r="F159" s="1">
        <v>0</v>
      </c>
      <c r="G159" s="2">
        <f t="shared" si="0"/>
        <v>106001.86820000003</v>
      </c>
      <c r="H159" s="2">
        <f t="shared" si="1"/>
        <v>0.45000000004074536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5715</v>
      </c>
      <c r="D160" s="1">
        <f>'PR-RAS'!E164</f>
        <v>2294</v>
      </c>
      <c r="E160" s="1">
        <v>0</v>
      </c>
      <c r="F160" s="1">
        <v>0</v>
      </c>
      <c r="G160" s="2">
        <f t="shared" si="0"/>
        <v>1638.1770000000001</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4401</v>
      </c>
      <c r="D162" s="1">
        <f>'PR-RAS'!E166</f>
        <v>0</v>
      </c>
      <c r="E162" s="1">
        <v>0</v>
      </c>
      <c r="F162" s="1">
        <v>0</v>
      </c>
      <c r="G162" s="2">
        <f t="shared" si="0"/>
        <v>708.56100000000004</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1750</v>
      </c>
      <c r="E163" s="1">
        <v>0</v>
      </c>
      <c r="F163" s="1">
        <v>0</v>
      </c>
      <c r="G163" s="2">
        <f t="shared" si="0"/>
        <v>567</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1314</v>
      </c>
      <c r="D164" s="1">
        <f>'PR-RAS'!E168</f>
        <v>544</v>
      </c>
      <c r="E164" s="1">
        <v>0</v>
      </c>
      <c r="F164" s="1">
        <v>0</v>
      </c>
      <c r="G164" s="2">
        <f t="shared" si="0"/>
        <v>391.52600000000001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143142</v>
      </c>
      <c r="D165" s="1">
        <f>'PR-RAS'!E169</f>
        <v>159286.26</v>
      </c>
      <c r="E165" s="1">
        <v>0</v>
      </c>
      <c r="F165" s="1">
        <v>0</v>
      </c>
      <c r="G165" s="2">
        <f t="shared" si="0"/>
        <v>75721.181280000004</v>
      </c>
      <c r="H165" s="2">
        <f t="shared" si="1"/>
        <v>0.26000000000931323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26359</v>
      </c>
      <c r="D166" s="1">
        <f>'PR-RAS'!E170</f>
        <v>25369.66</v>
      </c>
      <c r="E166" s="1">
        <v>0</v>
      </c>
      <c r="F166" s="1">
        <v>0</v>
      </c>
      <c r="G166" s="2">
        <f t="shared" si="0"/>
        <v>12721.222800000001</v>
      </c>
      <c r="H166" s="2">
        <f t="shared" si="1"/>
        <v>0.34000000000014552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81324</v>
      </c>
      <c r="D167" s="1">
        <f>'PR-RAS'!E171</f>
        <v>97564.36</v>
      </c>
      <c r="E167" s="1">
        <v>0</v>
      </c>
      <c r="F167" s="1">
        <v>0</v>
      </c>
      <c r="G167" s="2">
        <f t="shared" si="0"/>
        <v>45891.151519999999</v>
      </c>
      <c r="H167" s="2">
        <f t="shared" si="1"/>
        <v>0.36000000000058208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27086</v>
      </c>
      <c r="D168" s="1">
        <f>'PR-RAS'!E172</f>
        <v>33852.239999999998</v>
      </c>
      <c r="E168" s="1">
        <v>0</v>
      </c>
      <c r="F168" s="1">
        <v>0</v>
      </c>
      <c r="G168" s="2">
        <f t="shared" si="0"/>
        <v>15830.01016</v>
      </c>
      <c r="H168" s="2">
        <f t="shared" si="1"/>
        <v>0.23999999999796273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8373</v>
      </c>
      <c r="D169" s="1">
        <f>'PR-RAS'!E173</f>
        <v>2500</v>
      </c>
      <c r="E169" s="1">
        <v>0</v>
      </c>
      <c r="F169" s="1">
        <v>0</v>
      </c>
      <c r="G169" s="2">
        <f t="shared" si="0"/>
        <v>2246.6640000000002</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59754</v>
      </c>
      <c r="D173" s="1">
        <f>'PR-RAS'!E177</f>
        <v>66669.27</v>
      </c>
      <c r="E173" s="1">
        <v>0</v>
      </c>
      <c r="F173" s="1">
        <v>0</v>
      </c>
      <c r="G173" s="2">
        <f t="shared" si="0"/>
        <v>33211.916879999997</v>
      </c>
      <c r="H173" s="2">
        <f t="shared" si="1"/>
        <v>0.27000000000407454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4869</v>
      </c>
      <c r="D174" s="1">
        <f>'PR-RAS'!E178</f>
        <v>2501.89</v>
      </c>
      <c r="E174" s="1">
        <v>0</v>
      </c>
      <c r="F174" s="1">
        <v>0</v>
      </c>
      <c r="G174" s="2">
        <f t="shared" si="0"/>
        <v>1707.9909399999997</v>
      </c>
      <c r="H174" s="2">
        <f t="shared" si="1"/>
        <v>0.11000000000012733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4988</v>
      </c>
      <c r="D175" s="1">
        <f>'PR-RAS'!E179</f>
        <v>1214.53</v>
      </c>
      <c r="E175" s="1">
        <v>0</v>
      </c>
      <c r="F175" s="1">
        <v>0</v>
      </c>
      <c r="G175" s="2">
        <f t="shared" si="0"/>
        <v>1290.5684399999998</v>
      </c>
      <c r="H175" s="2">
        <f t="shared" si="1"/>
        <v>0.47000000000002728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1185</v>
      </c>
      <c r="D176" s="1">
        <f>'PR-RAS'!E180</f>
        <v>750</v>
      </c>
      <c r="E176" s="1">
        <v>0</v>
      </c>
      <c r="F176" s="1">
        <v>0</v>
      </c>
      <c r="G176" s="2">
        <f t="shared" si="0"/>
        <v>469.87499999999994</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11813</v>
      </c>
      <c r="D177" s="1">
        <f>'PR-RAS'!E181</f>
        <v>17404.259999999998</v>
      </c>
      <c r="E177" s="1">
        <v>0</v>
      </c>
      <c r="F177" s="1">
        <v>0</v>
      </c>
      <c r="G177" s="2">
        <f t="shared" si="0"/>
        <v>8205.3875199999984</v>
      </c>
      <c r="H177" s="2">
        <f t="shared" si="1"/>
        <v>0.25999999999839929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10640</v>
      </c>
      <c r="D179" s="1">
        <f>'PR-RAS'!E183</f>
        <v>9855</v>
      </c>
      <c r="E179" s="1">
        <v>0</v>
      </c>
      <c r="F179" s="1">
        <v>0</v>
      </c>
      <c r="G179" s="2">
        <f t="shared" si="0"/>
        <v>5402.3</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25767</v>
      </c>
      <c r="D180" s="1">
        <f>'PR-RAS'!E184</f>
        <v>33443.51</v>
      </c>
      <c r="E180" s="1">
        <v>0</v>
      </c>
      <c r="F180" s="1">
        <v>0</v>
      </c>
      <c r="G180" s="2">
        <f t="shared" si="0"/>
        <v>16585.069579999999</v>
      </c>
      <c r="H180" s="2">
        <f t="shared" si="1"/>
        <v>0.48999999999796273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492</v>
      </c>
      <c r="D181" s="1">
        <f>'PR-RAS'!E185</f>
        <v>492.08</v>
      </c>
      <c r="E181" s="1">
        <v>0</v>
      </c>
      <c r="F181" s="1">
        <v>0</v>
      </c>
      <c r="G181" s="2">
        <f t="shared" si="0"/>
        <v>265.70879999999994</v>
      </c>
      <c r="H181" s="2">
        <f t="shared" si="1"/>
        <v>7.9999999999984084E-2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1008</v>
      </c>
      <c r="E182" s="1">
        <v>0</v>
      </c>
      <c r="F182" s="1">
        <v>0</v>
      </c>
      <c r="G182" s="2">
        <f t="shared" si="0"/>
        <v>364.89600000000002</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1562</v>
      </c>
      <c r="D184" s="1">
        <f>'PR-RAS'!E188</f>
        <v>2112.92</v>
      </c>
      <c r="E184" s="1">
        <v>0</v>
      </c>
      <c r="F184" s="1">
        <v>0</v>
      </c>
      <c r="G184" s="2">
        <f t="shared" si="0"/>
        <v>1059.17472</v>
      </c>
      <c r="H184" s="2">
        <f t="shared" si="1"/>
        <v>7.999999999992724E-2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1562</v>
      </c>
      <c r="D186" s="1">
        <f>'PR-RAS'!E190</f>
        <v>1625.42</v>
      </c>
      <c r="E186" s="1">
        <v>0</v>
      </c>
      <c r="F186" s="1">
        <v>0</v>
      </c>
      <c r="G186" s="2">
        <f t="shared" si="0"/>
        <v>890.37540000000001</v>
      </c>
      <c r="H186" s="2">
        <f t="shared" si="1"/>
        <v>0.42000000000007276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487.5</v>
      </c>
      <c r="E191" s="1">
        <v>0</v>
      </c>
      <c r="F191" s="1">
        <v>0</v>
      </c>
      <c r="G191" s="2">
        <f t="shared" si="0"/>
        <v>185.25</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6274</v>
      </c>
      <c r="D192" s="1">
        <f>'PR-RAS'!E196</f>
        <v>9981.33</v>
      </c>
      <c r="E192" s="1">
        <v>0</v>
      </c>
      <c r="F192" s="1">
        <v>0</v>
      </c>
      <c r="G192" s="2">
        <f t="shared" si="0"/>
        <v>5011.2020599999996</v>
      </c>
      <c r="H192" s="2">
        <f t="shared" si="1"/>
        <v>0.32999999999992724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6274</v>
      </c>
      <c r="D206" s="1">
        <f>'PR-RAS'!E210</f>
        <v>9981.33</v>
      </c>
      <c r="E206" s="1">
        <v>0</v>
      </c>
      <c r="F206" s="1">
        <v>0</v>
      </c>
      <c r="G206" s="2">
        <f t="shared" si="0"/>
        <v>5378.5153</v>
      </c>
      <c r="H206" s="2">
        <f t="shared" si="1"/>
        <v>0.32999999999992724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6124</v>
      </c>
      <c r="D207" s="1">
        <f>'PR-RAS'!E211</f>
        <v>9831.33</v>
      </c>
      <c r="E207" s="1">
        <v>0</v>
      </c>
      <c r="F207" s="1">
        <v>0</v>
      </c>
      <c r="G207" s="2">
        <f t="shared" si="0"/>
        <v>5312.0519599999998</v>
      </c>
      <c r="H207" s="2">
        <f t="shared" si="1"/>
        <v>0.32999999999992724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150</v>
      </c>
      <c r="D210" s="1">
        <f>'PR-RAS'!E214</f>
        <v>150</v>
      </c>
      <c r="E210" s="1">
        <v>0</v>
      </c>
      <c r="F210" s="1">
        <v>0</v>
      </c>
      <c r="G210" s="2">
        <f t="shared" si="0"/>
        <v>94.05</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1590814</v>
      </c>
      <c r="D285" s="1">
        <f>'PR-RAS'!E289</f>
        <v>1935922.9400000002</v>
      </c>
      <c r="E285" s="1">
        <v>0</v>
      </c>
      <c r="F285" s="1">
        <v>0</v>
      </c>
      <c r="G285" s="2">
        <f t="shared" si="8"/>
        <v>1551395.40592</v>
      </c>
      <c r="H285" s="2">
        <f t="shared" si="9"/>
        <v>5.9999999823048711E-2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8079.059999999823</v>
      </c>
      <c r="E286" s="1">
        <v>0</v>
      </c>
      <c r="F286" s="1">
        <v>0</v>
      </c>
      <c r="G286" s="2">
        <f t="shared" si="8"/>
        <v>4605.0641999998988</v>
      </c>
      <c r="H286" s="2">
        <f t="shared" si="9"/>
        <v>5.9999999823048711E-2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42514</v>
      </c>
      <c r="D287" s="1">
        <f>'PR-RAS'!E291</f>
        <v>0</v>
      </c>
      <c r="E287" s="1">
        <v>0</v>
      </c>
      <c r="F287" s="1">
        <v>0</v>
      </c>
      <c r="G287" s="2">
        <f t="shared" si="8"/>
        <v>12159.003999999999</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68846</v>
      </c>
      <c r="D288" s="1">
        <f>'PR-RAS'!E292</f>
        <v>26332.17</v>
      </c>
      <c r="E288" s="1">
        <v>0</v>
      </c>
      <c r="F288" s="1">
        <v>0</v>
      </c>
      <c r="G288" s="2">
        <f t="shared" si="8"/>
        <v>34873.467579999997</v>
      </c>
      <c r="H288" s="2">
        <f t="shared" si="9"/>
        <v>0.16999999999825377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1548300</v>
      </c>
      <c r="D407" s="1">
        <f>'PR-RAS'!E412</f>
        <v>1944002</v>
      </c>
      <c r="E407" s="1">
        <v>0</v>
      </c>
      <c r="F407" s="1">
        <v>0</v>
      </c>
      <c r="G407" s="2">
        <f t="shared" si="8"/>
        <v>2207139.4240000001</v>
      </c>
      <c r="H407" s="2">
        <f t="shared" si="9"/>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1590814</v>
      </c>
      <c r="D408" s="1">
        <f>'PR-RAS'!E413</f>
        <v>1935922.9400000002</v>
      </c>
      <c r="E408" s="1">
        <v>0</v>
      </c>
      <c r="F408" s="1">
        <v>0</v>
      </c>
      <c r="G408" s="2">
        <f t="shared" si="8"/>
        <v>2223302.5711600003</v>
      </c>
      <c r="H408" s="2">
        <f t="shared" si="9"/>
        <v>5.9999999823048711E-2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8079.059999999823</v>
      </c>
      <c r="E409" s="1">
        <v>0</v>
      </c>
      <c r="F409" s="1">
        <v>0</v>
      </c>
      <c r="G409" s="2">
        <f t="shared" si="8"/>
        <v>6592.5129599998554</v>
      </c>
      <c r="H409" s="2">
        <f t="shared" si="9"/>
        <v>5.9999999823048711E-2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42514</v>
      </c>
      <c r="D410" s="1">
        <f>'PR-RAS'!E415</f>
        <v>0</v>
      </c>
      <c r="E410" s="1">
        <v>0</v>
      </c>
      <c r="F410" s="1">
        <v>0</v>
      </c>
      <c r="G410" s="2">
        <f t="shared" si="8"/>
        <v>17388.225999999999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68846</v>
      </c>
      <c r="D411" s="1">
        <f>'PR-RAS'!E416</f>
        <v>26332.17</v>
      </c>
      <c r="E411" s="1">
        <v>0</v>
      </c>
      <c r="F411" s="1">
        <v>0</v>
      </c>
      <c r="G411" s="2">
        <f t="shared" si="8"/>
        <v>49819.239399999999</v>
      </c>
      <c r="H411" s="2">
        <f t="shared" si="9"/>
        <v>0.16999999999825377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1548300</v>
      </c>
      <c r="D633" s="1">
        <f>'PR-RAS'!E639</f>
        <v>1944002</v>
      </c>
      <c r="E633" s="1">
        <v>0</v>
      </c>
      <c r="F633" s="1">
        <v>0</v>
      </c>
      <c r="G633" s="2">
        <f t="shared" si="10"/>
        <v>3435744.128</v>
      </c>
      <c r="H633" s="2">
        <f t="shared" si="11"/>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1590814</v>
      </c>
      <c r="D634" s="1">
        <f>'PR-RAS'!E640</f>
        <v>1935922.9400000002</v>
      </c>
      <c r="E634" s="1">
        <v>0</v>
      </c>
      <c r="F634" s="1">
        <v>0</v>
      </c>
      <c r="G634" s="2">
        <f t="shared" si="10"/>
        <v>3457863.7040400007</v>
      </c>
      <c r="H634" s="2">
        <f t="shared" si="11"/>
        <v>5.9999999823048711E-2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8079.059999999823</v>
      </c>
      <c r="E635" s="1">
        <v>0</v>
      </c>
      <c r="F635" s="1">
        <v>0</v>
      </c>
      <c r="G635" s="2">
        <f t="shared" si="10"/>
        <v>10244.248079999776</v>
      </c>
      <c r="H635" s="2">
        <f t="shared" si="11"/>
        <v>5.9999999823048711E-2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42514</v>
      </c>
      <c r="D636" s="1">
        <f>'PR-RAS'!E642</f>
        <v>0</v>
      </c>
      <c r="E636" s="1">
        <v>0</v>
      </c>
      <c r="F636" s="1">
        <v>0</v>
      </c>
      <c r="G636" s="2">
        <f t="shared" si="10"/>
        <v>26996.39</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68846</v>
      </c>
      <c r="D637" s="1">
        <f>'PR-RAS'!E643</f>
        <v>26332.17</v>
      </c>
      <c r="E637" s="1">
        <v>0</v>
      </c>
      <c r="F637" s="1">
        <v>0</v>
      </c>
      <c r="G637" s="2">
        <f t="shared" si="10"/>
        <v>77280.576239999995</v>
      </c>
      <c r="H637" s="2">
        <f t="shared" si="11"/>
        <v>0.16999999999825377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26332</v>
      </c>
      <c r="D639" s="1">
        <f>'PR-RAS'!E645</f>
        <v>34411.229999999821</v>
      </c>
      <c r="E639" s="1">
        <v>0</v>
      </c>
      <c r="F639" s="1">
        <v>0</v>
      </c>
      <c r="G639" s="2">
        <f t="shared" si="10"/>
        <v>60708.545479999775</v>
      </c>
      <c r="H639" s="2">
        <f t="shared" si="11"/>
        <v>0.22999999982130248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188657</v>
      </c>
      <c r="D642" s="1">
        <f>'PR-RAS'!E649</f>
        <v>160960.54999999999</v>
      </c>
      <c r="E642" s="1">
        <v>0</v>
      </c>
      <c r="F642" s="1">
        <v>0</v>
      </c>
      <c r="G642" s="2">
        <f t="shared" si="10"/>
        <v>327280.56209999998</v>
      </c>
      <c r="H642" s="2">
        <f t="shared" si="11"/>
        <v>0.45000000001164153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1549559</v>
      </c>
      <c r="D643" s="1">
        <f>'PR-RAS'!E650</f>
        <v>1953899.22</v>
      </c>
      <c r="E643" s="1">
        <v>0</v>
      </c>
      <c r="F643" s="1">
        <v>0</v>
      </c>
      <c r="G643" s="2">
        <f t="shared" si="10"/>
        <v>3503623.4764799997</v>
      </c>
      <c r="H643" s="2">
        <f t="shared" si="11"/>
        <v>0.21999999997206032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1577255</v>
      </c>
      <c r="D644" s="1">
        <f>'PR-RAS'!E651</f>
        <v>1917682.64</v>
      </c>
      <c r="E644" s="1">
        <v>0</v>
      </c>
      <c r="F644" s="1">
        <v>0</v>
      </c>
      <c r="G644" s="2">
        <f t="shared" si="10"/>
        <v>3480314.8400399997</v>
      </c>
      <c r="H644" s="2">
        <f t="shared" si="11"/>
        <v>0.36000000010244548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160961</v>
      </c>
      <c r="D645" s="1">
        <f>'PR-RAS'!E652</f>
        <v>197177.13000000012</v>
      </c>
      <c r="E645" s="1">
        <v>0</v>
      </c>
      <c r="F645" s="1">
        <v>0</v>
      </c>
      <c r="G645" s="2">
        <f t="shared" si="10"/>
        <v>357623.02744000015</v>
      </c>
      <c r="H645" s="2">
        <f t="shared" si="11"/>
        <v>0.13000000012107193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v>
      </c>
      <c r="D647" s="1">
        <f>'PR-RAS'!E654</f>
        <v>16</v>
      </c>
      <c r="E647" s="1">
        <v>0</v>
      </c>
      <c r="F647" s="1">
        <v>0</v>
      </c>
      <c r="G647" s="2">
        <f t="shared" si="10"/>
        <v>29.07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v>
      </c>
      <c r="D649" s="1">
        <f>'PR-RAS'!E656</f>
        <v>14</v>
      </c>
      <c r="E649" s="1">
        <v>0</v>
      </c>
      <c r="F649" s="1">
        <v>0</v>
      </c>
      <c r="G649" s="2">
        <f t="shared" si="10"/>
        <v>25.92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528300</v>
      </c>
      <c r="D703" s="1">
        <f>'PR-RAS'!E710</f>
        <v>621002</v>
      </c>
      <c r="E703" s="1">
        <v>0</v>
      </c>
      <c r="F703" s="1">
        <v>0</v>
      </c>
      <c r="G703" s="2">
        <f t="shared" si="10"/>
        <v>1242753.4079999998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11693</v>
      </c>
      <c r="D709" s="1">
        <f>'PR-RAS'!E716</f>
        <v>0</v>
      </c>
      <c r="E709" s="1">
        <v>0</v>
      </c>
      <c r="F709" s="1">
        <v>0</v>
      </c>
      <c r="G709" s="2">
        <f t="shared" si="10"/>
        <v>8278.6440000000002</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4401</v>
      </c>
      <c r="D711" s="1">
        <f>'PR-RAS'!E718</f>
        <v>0</v>
      </c>
      <c r="E711" s="1">
        <v>0</v>
      </c>
      <c r="F711" s="1">
        <v>0</v>
      </c>
      <c r="G711" s="2">
        <f t="shared" si="10"/>
        <v>3124.71</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8815</v>
      </c>
      <c r="D713" s="1">
        <f>'PR-RAS'!E720</f>
        <v>4665</v>
      </c>
      <c r="E713" s="1">
        <v>0</v>
      </c>
      <c r="F713" s="1">
        <v>0</v>
      </c>
      <c r="G713" s="2">
        <f t="shared" si="10"/>
        <v>12919.24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4547</v>
      </c>
      <c r="D715" s="1">
        <f>'PR-RAS'!E722</f>
        <v>1071.95</v>
      </c>
      <c r="E715" s="1">
        <v>0</v>
      </c>
      <c r="F715" s="1">
        <v>0</v>
      </c>
      <c r="G715" s="2">
        <f t="shared" si="10"/>
        <v>4777.3025999999991</v>
      </c>
      <c r="H715" s="2">
        <f t="shared" si="11"/>
        <v>4.9999999999954525E-2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1562</v>
      </c>
      <c r="D719" s="1">
        <f>'PR-RAS'!E726</f>
        <v>1625.42</v>
      </c>
      <c r="E719" s="1">
        <v>0</v>
      </c>
      <c r="F719" s="1">
        <v>0</v>
      </c>
      <c r="G719" s="2">
        <f t="shared" si="10"/>
        <v>3455.6191199999998</v>
      </c>
      <c r="H719" s="2">
        <f t="shared" si="11"/>
        <v>0.42000000000007276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226640</v>
      </c>
      <c r="D984" s="6">
        <f>BILANCA!E6</f>
        <v>237872.08000000002</v>
      </c>
      <c r="E984" s="6">
        <v>0</v>
      </c>
      <c r="F984" s="6">
        <v>0</v>
      </c>
      <c r="G984" s="7">
        <f t="shared" ref="G984:G1241" si="22">B984/1000*C984+B984/500*D984</f>
        <v>702.38416000000007</v>
      </c>
      <c r="H984" s="7">
        <f t="shared" si="19"/>
        <v>8.0000000016298145E-2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64939</v>
      </c>
      <c r="D985" s="1">
        <f>BILANCA!E7</f>
        <v>40694.949999999997</v>
      </c>
      <c r="E985" s="1">
        <v>0</v>
      </c>
      <c r="F985" s="1">
        <v>0</v>
      </c>
      <c r="G985" s="2">
        <f t="shared" si="22"/>
        <v>292.65780000000001</v>
      </c>
      <c r="H985" s="2">
        <f t="shared" si="19"/>
        <v>5.0000000002910383E-2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64939</v>
      </c>
      <c r="D990" s="1">
        <f>BILANCA!E12</f>
        <v>40694.949999999997</v>
      </c>
      <c r="E990" s="1">
        <v>0</v>
      </c>
      <c r="F990" s="1">
        <v>0</v>
      </c>
      <c r="G990" s="2">
        <f t="shared" si="22"/>
        <v>1024.3023000000001</v>
      </c>
      <c r="H990" s="2">
        <f t="shared" si="19"/>
        <v>5.0000000002910383E-2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64939</v>
      </c>
      <c r="D997" s="1">
        <f>BILANCA!E19</f>
        <v>40694.949999999997</v>
      </c>
      <c r="E997" s="1">
        <v>0</v>
      </c>
      <c r="F997" s="1">
        <v>0</v>
      </c>
      <c r="G997" s="2">
        <f t="shared" si="22"/>
        <v>2048.6046000000001</v>
      </c>
      <c r="H997" s="2">
        <f t="shared" si="19"/>
        <v>5.0000000002910383E-2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20141</v>
      </c>
      <c r="D998" s="1">
        <f>BILANCA!E20</f>
        <v>20140.52</v>
      </c>
      <c r="E998" s="1">
        <v>0</v>
      </c>
      <c r="F998" s="1">
        <v>0</v>
      </c>
      <c r="G998" s="2">
        <f t="shared" si="22"/>
        <v>906.3306</v>
      </c>
      <c r="H998" s="2">
        <f t="shared" si="19"/>
        <v>0.47999999999956344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5299</v>
      </c>
      <c r="D999" s="1">
        <f>BILANCA!E21</f>
        <v>5299.4</v>
      </c>
      <c r="E999" s="1">
        <v>0</v>
      </c>
      <c r="F999" s="1">
        <v>0</v>
      </c>
      <c r="G999" s="2">
        <f t="shared" si="22"/>
        <v>254.3648</v>
      </c>
      <c r="H999" s="2">
        <f t="shared" si="19"/>
        <v>0.3999999999996362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29556</v>
      </c>
      <c r="D1000" s="1">
        <f>BILANCA!E22</f>
        <v>29556.400000000001</v>
      </c>
      <c r="E1000" s="1">
        <v>0</v>
      </c>
      <c r="F1000" s="1">
        <v>0</v>
      </c>
      <c r="G1000" s="2">
        <f t="shared" si="22"/>
        <v>1507.3696000000002</v>
      </c>
      <c r="H1000" s="2">
        <f t="shared" si="19"/>
        <v>0.40000000000145519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110796</v>
      </c>
      <c r="D1004" s="1">
        <f>BILANCA!E26</f>
        <v>110796.15</v>
      </c>
      <c r="E1004" s="1">
        <v>0</v>
      </c>
      <c r="F1004" s="1">
        <v>0</v>
      </c>
      <c r="G1004" s="2">
        <f t="shared" si="22"/>
        <v>6980.1543000000001</v>
      </c>
      <c r="H1004" s="2">
        <f t="shared" si="19"/>
        <v>0.14999999999417923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100853</v>
      </c>
      <c r="D1006" s="1">
        <f>BILANCA!E28</f>
        <v>125097.52</v>
      </c>
      <c r="E1006" s="1">
        <v>0</v>
      </c>
      <c r="F1006" s="1">
        <v>0</v>
      </c>
      <c r="G1006" s="2">
        <f t="shared" si="22"/>
        <v>8074.1049199999998</v>
      </c>
      <c r="H1006" s="2">
        <f t="shared" si="19"/>
        <v>0.47999999999592546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161701</v>
      </c>
      <c r="D1046" s="1">
        <f>BILANCA!E68</f>
        <v>197177.13</v>
      </c>
      <c r="E1046" s="1">
        <v>0</v>
      </c>
      <c r="F1046" s="1">
        <v>0</v>
      </c>
      <c r="G1046" s="2">
        <f t="shared" si="22"/>
        <v>35031.481379999997</v>
      </c>
      <c r="H1046" s="2">
        <f t="shared" si="19"/>
        <v>0.13000000000465661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160961</v>
      </c>
      <c r="D1047" s="1">
        <f>BILANCA!E69</f>
        <v>197177.13</v>
      </c>
      <c r="E1047" s="1">
        <v>0</v>
      </c>
      <c r="F1047" s="1">
        <v>0</v>
      </c>
      <c r="G1047" s="2">
        <f t="shared" si="22"/>
        <v>35540.176640000005</v>
      </c>
      <c r="H1047" s="2">
        <f t="shared" si="19"/>
        <v>0.13000000000465661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160961</v>
      </c>
      <c r="D1048" s="1">
        <f>BILANCA!E70</f>
        <v>197177.13</v>
      </c>
      <c r="E1048" s="1">
        <v>0</v>
      </c>
      <c r="F1048" s="1">
        <v>0</v>
      </c>
      <c r="G1048" s="2">
        <f t="shared" si="22"/>
        <v>36095.491900000001</v>
      </c>
      <c r="H1048" s="2">
        <f t="shared" si="19"/>
        <v>0.13000000000465661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160961</v>
      </c>
      <c r="D1050" s="1">
        <f>BILANCA!E72</f>
        <v>197177.13</v>
      </c>
      <c r="E1050" s="1">
        <v>0</v>
      </c>
      <c r="F1050" s="1">
        <v>0</v>
      </c>
      <c r="G1050" s="2">
        <f t="shared" si="22"/>
        <v>37206.12242</v>
      </c>
      <c r="H1050" s="2">
        <f t="shared" si="19"/>
        <v>0.13000000000465661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740</v>
      </c>
      <c r="D1056" s="1">
        <f>BILANCA!E78</f>
        <v>0</v>
      </c>
      <c r="E1056" s="1">
        <v>0</v>
      </c>
      <c r="F1056" s="1">
        <v>0</v>
      </c>
      <c r="G1056" s="2">
        <f t="shared" si="22"/>
        <v>54.019999999999996</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740</v>
      </c>
      <c r="D1064" s="1">
        <f>BILANCA!E86</f>
        <v>0</v>
      </c>
      <c r="E1064" s="1">
        <v>0</v>
      </c>
      <c r="F1064" s="1">
        <v>0</v>
      </c>
      <c r="G1064" s="2">
        <f t="shared" si="22"/>
        <v>59.940000000000005</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226640</v>
      </c>
      <c r="D1152" s="1">
        <f>BILANCA!E175</f>
        <v>237872.08</v>
      </c>
      <c r="E1152" s="1">
        <v>0</v>
      </c>
      <c r="F1152" s="1">
        <v>0</v>
      </c>
      <c r="G1152" s="2">
        <f t="shared" si="22"/>
        <v>118702.92304000001</v>
      </c>
      <c r="H1152" s="2">
        <f t="shared" si="23"/>
        <v>7.9999999987194315E-2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135369</v>
      </c>
      <c r="D1153" s="1">
        <f>BILANCA!E176</f>
        <v>162765.9</v>
      </c>
      <c r="E1153" s="1">
        <v>0</v>
      </c>
      <c r="F1153" s="1">
        <v>0</v>
      </c>
      <c r="G1153" s="2">
        <f t="shared" si="22"/>
        <v>78353.135999999999</v>
      </c>
      <c r="H1153" s="2">
        <f t="shared" si="23"/>
        <v>0.10000000000582077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135369</v>
      </c>
      <c r="D1154" s="1">
        <f>BILANCA!E177</f>
        <v>162765.9</v>
      </c>
      <c r="E1154" s="1">
        <v>0</v>
      </c>
      <c r="F1154" s="1">
        <v>0</v>
      </c>
      <c r="G1154" s="2">
        <f t="shared" si="22"/>
        <v>78814.036800000002</v>
      </c>
      <c r="H1154" s="2">
        <f t="shared" si="23"/>
        <v>0.10000000000582077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124879</v>
      </c>
      <c r="D1155" s="1">
        <f>BILANCA!E178</f>
        <v>150592.51999999999</v>
      </c>
      <c r="E1155" s="1">
        <v>0</v>
      </c>
      <c r="F1155" s="1">
        <v>0</v>
      </c>
      <c r="G1155" s="2">
        <f t="shared" si="22"/>
        <v>73283.014879999988</v>
      </c>
      <c r="H1155" s="2">
        <f t="shared" si="23"/>
        <v>0.48000000001047738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10478</v>
      </c>
      <c r="D1156" s="1">
        <f>BILANCA!E179</f>
        <v>12160.88</v>
      </c>
      <c r="E1156" s="1">
        <v>0</v>
      </c>
      <c r="F1156" s="1">
        <v>0</v>
      </c>
      <c r="G1156" s="2">
        <f t="shared" si="22"/>
        <v>6020.358479999999</v>
      </c>
      <c r="H1156" s="2">
        <f t="shared" si="23"/>
        <v>0.12000000000080036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v>
      </c>
      <c r="D1157" s="1">
        <f>BILANCA!E180</f>
        <v>12.5</v>
      </c>
      <c r="E1157" s="1">
        <v>0</v>
      </c>
      <c r="F1157" s="1">
        <v>0</v>
      </c>
      <c r="G1157" s="2">
        <f t="shared" si="22"/>
        <v>6.4379999999999997</v>
      </c>
      <c r="H1157" s="2">
        <f t="shared" si="23"/>
        <v>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v>
      </c>
      <c r="D1160" s="1">
        <f>BILANCA!E183</f>
        <v>12.5</v>
      </c>
      <c r="E1160" s="1">
        <v>0</v>
      </c>
      <c r="F1160" s="1">
        <v>0</v>
      </c>
      <c r="G1160" s="2">
        <f t="shared" si="22"/>
        <v>6.5489999999999995</v>
      </c>
      <c r="H1160" s="2">
        <f t="shared" si="23"/>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91271</v>
      </c>
      <c r="D1214" s="1">
        <f>BILANCA!E237</f>
        <v>75106.179999999993</v>
      </c>
      <c r="E1214" s="1">
        <v>0</v>
      </c>
      <c r="F1214" s="1">
        <v>0</v>
      </c>
      <c r="G1214" s="2">
        <f t="shared" si="22"/>
        <v>55782.656159999999</v>
      </c>
      <c r="H1214" s="2">
        <f t="shared" si="23"/>
        <v>0.17999999999301508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64939</v>
      </c>
      <c r="D1215" s="1">
        <f>BILANCA!E238</f>
        <v>40694.949999999997</v>
      </c>
      <c r="E1215" s="1">
        <v>0</v>
      </c>
      <c r="F1215" s="1">
        <v>0</v>
      </c>
      <c r="G1215" s="2">
        <f t="shared" si="22"/>
        <v>33948.304799999998</v>
      </c>
      <c r="H1215" s="2">
        <f t="shared" si="23"/>
        <v>5.0000000002910383E-2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64939</v>
      </c>
      <c r="D1216" s="1">
        <f>BILANCA!E239</f>
        <v>40694.949999999997</v>
      </c>
      <c r="E1216" s="1">
        <v>0</v>
      </c>
      <c r="F1216" s="1">
        <v>0</v>
      </c>
      <c r="G1216" s="2">
        <f t="shared" si="22"/>
        <v>34094.633699999998</v>
      </c>
      <c r="H1216" s="2">
        <f t="shared" si="23"/>
        <v>5.0000000002910383E-2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64939</v>
      </c>
      <c r="D1217" s="1">
        <f>BILANCA!E240</f>
        <v>40694.949999999997</v>
      </c>
      <c r="E1217" s="1">
        <v>0</v>
      </c>
      <c r="F1217" s="1">
        <v>0</v>
      </c>
      <c r="G1217" s="2">
        <f t="shared" si="22"/>
        <v>34240.962599999999</v>
      </c>
      <c r="H1217" s="2">
        <f t="shared" si="23"/>
        <v>5.0000000002910383E-2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26332</v>
      </c>
      <c r="D1222" s="1">
        <f>BILANCA!E245</f>
        <v>34411.230000000003</v>
      </c>
      <c r="E1222" s="1">
        <v>0</v>
      </c>
      <c r="F1222" s="1">
        <v>0</v>
      </c>
      <c r="G1222" s="2">
        <f t="shared" si="22"/>
        <v>22741.915939999999</v>
      </c>
      <c r="H1222" s="2">
        <f t="shared" si="23"/>
        <v>0.23000000000320142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26332</v>
      </c>
      <c r="D1223" s="1">
        <f>BILANCA!E246</f>
        <v>34411.230000000003</v>
      </c>
      <c r="E1223" s="1">
        <v>0</v>
      </c>
      <c r="F1223" s="1">
        <v>0</v>
      </c>
      <c r="G1223" s="2">
        <f t="shared" si="22"/>
        <v>22837.070400000001</v>
      </c>
      <c r="H1223" s="2">
        <f t="shared" si="23"/>
        <v>0.23000000000320142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26332</v>
      </c>
      <c r="D1224" s="1">
        <f>BILANCA!E247</f>
        <v>34411.230000000003</v>
      </c>
      <c r="E1224" s="1">
        <v>0</v>
      </c>
      <c r="F1224" s="1">
        <v>0</v>
      </c>
      <c r="G1224" s="2">
        <f t="shared" si="22"/>
        <v>22932.224859999998</v>
      </c>
      <c r="H1224" s="2">
        <f t="shared" si="23"/>
        <v>0.23000000000320142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135369</v>
      </c>
      <c r="D1264" s="1">
        <f>BILANCA!E288</f>
        <v>162765.9</v>
      </c>
      <c r="E1264" s="1">
        <v>0</v>
      </c>
      <c r="F1264" s="1">
        <v>0</v>
      </c>
      <c r="G1264" s="2">
        <f t="shared" si="24"/>
        <v>129513.12480000002</v>
      </c>
      <c r="H1264" s="2">
        <f t="shared" si="23"/>
        <v>0.10000000000582077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1590814</v>
      </c>
      <c r="D1408" s="1">
        <f>'RAS-funkcijski'!E114</f>
        <v>1935922.9400000002</v>
      </c>
      <c r="E1408" s="1">
        <v>0</v>
      </c>
      <c r="F1408" s="1">
        <v>0</v>
      </c>
      <c r="G1408" s="2">
        <f t="shared" si="24"/>
        <v>600892.58680000005</v>
      </c>
      <c r="H1408" s="2">
        <f t="shared" si="27"/>
        <v>5.9999999823048711E-2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1520892</v>
      </c>
      <c r="D1409" s="1">
        <f>'RAS-funkcijski'!E115</f>
        <v>1848524.85</v>
      </c>
      <c r="E1409" s="1">
        <v>0</v>
      </c>
      <c r="F1409" s="1">
        <v>0</v>
      </c>
      <c r="G1409" s="2">
        <f t="shared" si="24"/>
        <v>579191.52870000002</v>
      </c>
      <c r="H1409" s="2">
        <f t="shared" si="27"/>
        <v>0.14999999990686774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1520892</v>
      </c>
      <c r="D1410" s="1">
        <f>'RAS-funkcijski'!E116</f>
        <v>1848524.85</v>
      </c>
      <c r="E1410" s="1">
        <v>0</v>
      </c>
      <c r="F1410" s="1">
        <v>0</v>
      </c>
      <c r="G1410" s="2">
        <f t="shared" si="24"/>
        <v>584409.47039999999</v>
      </c>
      <c r="H1410" s="2">
        <f t="shared" si="27"/>
        <v>0.14999999990686774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69922</v>
      </c>
      <c r="D1420" s="1">
        <f>'RAS-funkcijski'!E126</f>
        <v>87398.09</v>
      </c>
      <c r="E1420" s="1">
        <v>0</v>
      </c>
      <c r="F1420" s="1">
        <v>0</v>
      </c>
      <c r="G1420" s="2">
        <f t="shared" si="24"/>
        <v>29855.61796</v>
      </c>
      <c r="H1420" s="2">
        <f t="shared" si="27"/>
        <v>8.999999999650754E-2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1590814</v>
      </c>
      <c r="D1435" s="13">
        <f>'RAS-funkcijski'!E141</f>
        <v>1935922.9400000002</v>
      </c>
      <c r="E1435" s="13">
        <v>0</v>
      </c>
      <c r="F1435" s="13">
        <v>0</v>
      </c>
      <c r="G1435" s="14">
        <f t="shared" si="24"/>
        <v>748384.40356000012</v>
      </c>
      <c r="H1435" s="14">
        <f t="shared" si="27"/>
        <v>5.9999999823048711E-2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135368.85999999999</v>
      </c>
      <c r="D1480" s="6"/>
      <c r="E1480" s="6">
        <v>0</v>
      </c>
      <c r="F1480" s="6">
        <v>0</v>
      </c>
      <c r="G1480" s="7">
        <f t="shared" ref="G1480:G1580" si="34">B1480/1000*C1480</f>
        <v>135.36885999999998</v>
      </c>
      <c r="H1480" s="7">
        <f t="shared" ref="H1480:H1580" si="35">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1941398.27</v>
      </c>
      <c r="D1481" s="1">
        <v>0</v>
      </c>
      <c r="E1481" s="1">
        <v>0</v>
      </c>
      <c r="F1481" s="1">
        <v>0</v>
      </c>
      <c r="G1481" s="2">
        <f t="shared" si="34"/>
        <v>3882.7965400000003</v>
      </c>
      <c r="H1481" s="2">
        <f t="shared" si="35"/>
        <v>0.27000000001862645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1941398.27</v>
      </c>
      <c r="D1483" s="1">
        <v>0</v>
      </c>
      <c r="E1483" s="1">
        <v>0</v>
      </c>
      <c r="F1483" s="1">
        <v>0</v>
      </c>
      <c r="G1483" s="2">
        <f t="shared" si="34"/>
        <v>7765.5930800000006</v>
      </c>
      <c r="H1483" s="2">
        <f t="shared" si="35"/>
        <v>0.27000000001862645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1701054.49</v>
      </c>
      <c r="D1484" s="1">
        <v>0</v>
      </c>
      <c r="E1484" s="1">
        <v>0</v>
      </c>
      <c r="F1484" s="1">
        <v>0</v>
      </c>
      <c r="G1484" s="2">
        <f t="shared" si="34"/>
        <v>8505.2724500000004</v>
      </c>
      <c r="H1484" s="2">
        <f t="shared" si="35"/>
        <v>0.48999999999068677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230362.45</v>
      </c>
      <c r="D1485" s="1">
        <v>0</v>
      </c>
      <c r="E1485" s="1">
        <v>0</v>
      </c>
      <c r="F1485" s="1">
        <v>0</v>
      </c>
      <c r="G1485" s="2">
        <f t="shared" si="34"/>
        <v>1382.1747</v>
      </c>
      <c r="H1485" s="2">
        <f t="shared" si="35"/>
        <v>0.45000000001164153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9981.33</v>
      </c>
      <c r="D1486" s="1">
        <v>0</v>
      </c>
      <c r="E1486" s="1">
        <v>0</v>
      </c>
      <c r="F1486" s="1">
        <v>0</v>
      </c>
      <c r="G1486" s="2">
        <f t="shared" si="34"/>
        <v>69.869309999999999</v>
      </c>
      <c r="H1486" s="2">
        <f t="shared" si="35"/>
        <v>0.32999999999992724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1914001.23</v>
      </c>
      <c r="D1499" s="1">
        <v>0</v>
      </c>
      <c r="E1499" s="1">
        <v>0</v>
      </c>
      <c r="F1499" s="1">
        <v>0</v>
      </c>
      <c r="G1499" s="2">
        <f t="shared" si="34"/>
        <v>38280.024599999997</v>
      </c>
      <c r="H1499" s="2">
        <f t="shared" si="35"/>
        <v>0.22999999998137355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1914001.23</v>
      </c>
      <c r="D1501" s="1">
        <v>0</v>
      </c>
      <c r="E1501" s="1">
        <v>0</v>
      </c>
      <c r="F1501" s="1">
        <v>0</v>
      </c>
      <c r="G1501" s="2">
        <f t="shared" si="34"/>
        <v>42108.02706</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1675340.72</v>
      </c>
      <c r="D1502" s="1">
        <v>0</v>
      </c>
      <c r="E1502" s="1">
        <v>0</v>
      </c>
      <c r="F1502" s="1">
        <v>0</v>
      </c>
      <c r="G1502" s="2">
        <f t="shared" si="34"/>
        <v>38532.836559999996</v>
      </c>
      <c r="H1502" s="2">
        <f t="shared" si="35"/>
        <v>0.28000000002793968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228679.18</v>
      </c>
      <c r="D1503" s="1">
        <v>0</v>
      </c>
      <c r="E1503" s="1">
        <v>0</v>
      </c>
      <c r="F1503" s="1">
        <v>0</v>
      </c>
      <c r="G1503" s="2">
        <f t="shared" si="34"/>
        <v>5488.3003200000003</v>
      </c>
      <c r="H1503" s="2">
        <f t="shared" si="35"/>
        <v>0.17999999999301508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9981.33</v>
      </c>
      <c r="D1504" s="1">
        <v>0</v>
      </c>
      <c r="E1504" s="1">
        <v>0</v>
      </c>
      <c r="F1504" s="1">
        <v>0</v>
      </c>
      <c r="G1504" s="2">
        <f t="shared" si="34"/>
        <v>249.53325000000001</v>
      </c>
      <c r="H1504" s="2">
        <f t="shared" si="35"/>
        <v>0.32999999999992724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162765.89999999991</v>
      </c>
      <c r="D1517" s="1">
        <v>0</v>
      </c>
      <c r="E1517" s="1">
        <v>0</v>
      </c>
      <c r="F1517" s="1">
        <v>0</v>
      </c>
      <c r="G1517" s="2">
        <f t="shared" si="34"/>
        <v>6185.1041999999961</v>
      </c>
      <c r="H1517" s="2">
        <f t="shared" si="35"/>
        <v>0.10000000009313226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162765.9</v>
      </c>
      <c r="D1576" s="1">
        <v>0</v>
      </c>
      <c r="E1576" s="1">
        <v>0</v>
      </c>
      <c r="F1576" s="1">
        <v>0</v>
      </c>
      <c r="G1576" s="2">
        <f t="shared" si="34"/>
        <v>15788.292299999999</v>
      </c>
      <c r="H1576" s="2">
        <f t="shared" si="35"/>
        <v>0.10000000000582077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162765.9</v>
      </c>
      <c r="D1578" s="1">
        <v>0</v>
      </c>
      <c r="E1578" s="1">
        <v>0</v>
      </c>
      <c r="F1578" s="1">
        <v>0</v>
      </c>
      <c r="G1578" s="2">
        <f t="shared" si="34"/>
        <v>16113.8241</v>
      </c>
      <c r="H1578" s="2">
        <f t="shared" si="35"/>
        <v>0.10000000000582077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36637</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1548300</v>
      </c>
      <c r="I16" s="172">
        <f>'PR-RAS'!E6</f>
        <v>1944002</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1590814</v>
      </c>
      <c r="I17" s="172">
        <f>'PR-RAS'!E151</f>
        <v>1935922.9400000002</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26332</v>
      </c>
      <c r="I18" s="172">
        <f>'PR-RAS'!E645</f>
        <v>34411.229999999821</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64939</v>
      </c>
      <c r="I20" s="175">
        <f>BILANCA!E7</f>
        <v>40694.949999999997</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161701</v>
      </c>
      <c r="I21" s="177">
        <f>BILANCA!E68</f>
        <v>197177.13</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135369</v>
      </c>
      <c r="I22" s="177">
        <f>BILANCA!E176</f>
        <v>162765.9</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91271</v>
      </c>
      <c r="I23" s="179">
        <f>BILANCA!E237</f>
        <v>75106.179999999993</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1590814</v>
      </c>
      <c r="I27" s="177">
        <f>'RAS-funkcijski'!E114</f>
        <v>1935922.9400000002</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1590814</v>
      </c>
      <c r="I28" s="181">
        <f>'RAS-funkcijski'!E141</f>
        <v>1935922.9400000002</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135368.85999999999</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162765.89999999991</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162765.9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7" zoomScaleNormal="100" workbookViewId="0">
      <selection activeCell="E652" sqref="E65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1548300</v>
      </c>
      <c r="E6" s="53">
        <f>E7+E44+E50+E82+E106+E124+E133+E139</f>
        <v>1944002</v>
      </c>
      <c r="F6" s="54">
        <f t="shared" ref="F6:F131" si="0">IF(D6&lt;&gt;0,IF(E6/D6&gt;=100,"&gt;&gt;100",E6/D6*100),"-")</f>
        <v>125.5571917587031</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528300</v>
      </c>
      <c r="E106" s="53">
        <f t="shared" si="23"/>
        <v>621002</v>
      </c>
      <c r="F106" s="54">
        <f t="shared" si="0"/>
        <v>117.54722695438198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528300</v>
      </c>
      <c r="E112" s="53">
        <f t="shared" si="25"/>
        <v>621002</v>
      </c>
      <c r="F112" s="54">
        <f t="shared" si="0"/>
        <v>117.54722695438198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528300</v>
      </c>
      <c r="E117" s="244">
        <v>621002</v>
      </c>
      <c r="F117" s="54">
        <f t="shared" si="0"/>
        <v>117.54722695438198</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1020000</v>
      </c>
      <c r="E133" s="53">
        <f t="shared" si="30"/>
        <v>1323000</v>
      </c>
      <c r="F133" s="54">
        <f t="shared" ref="F133:F223" si="31">IF(D133&lt;&gt;0,IF(E133/D133&gt;=100,"&gt;&gt;100",E133/D133*100),"-")</f>
        <v>129.70588235294119</v>
      </c>
    </row>
    <row r="134" spans="1:6" ht="24" x14ac:dyDescent="0.2">
      <c r="A134" s="55">
        <v>671</v>
      </c>
      <c r="B134" s="234" t="s">
        <v>311</v>
      </c>
      <c r="C134" s="52" t="s">
        <v>312</v>
      </c>
      <c r="D134" s="53">
        <f t="shared" ref="D134:E134" si="32">SUM(D135:D137)</f>
        <v>1020000</v>
      </c>
      <c r="E134" s="53">
        <f t="shared" si="32"/>
        <v>1323000</v>
      </c>
      <c r="F134" s="54">
        <f t="shared" si="31"/>
        <v>129.70588235294119</v>
      </c>
    </row>
    <row r="135" spans="1:6" ht="12.75" customHeight="1" x14ac:dyDescent="0.2">
      <c r="A135" s="55">
        <v>6711</v>
      </c>
      <c r="B135" s="87" t="s">
        <v>313</v>
      </c>
      <c r="C135" s="52" t="s">
        <v>314</v>
      </c>
      <c r="D135" s="244">
        <v>1020000</v>
      </c>
      <c r="E135" s="244">
        <v>1323000</v>
      </c>
      <c r="F135" s="54">
        <f t="shared" si="31"/>
        <v>129.70588235294119</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1590814</v>
      </c>
      <c r="E151" s="53">
        <f t="shared" si="35"/>
        <v>1935922.9400000002</v>
      </c>
      <c r="F151" s="54">
        <f t="shared" si="31"/>
        <v>121.69385861577784</v>
      </c>
    </row>
    <row r="152" spans="1:6" ht="12.75" customHeight="1" x14ac:dyDescent="0.2">
      <c r="A152" s="55">
        <v>31</v>
      </c>
      <c r="B152" s="87" t="s">
        <v>346</v>
      </c>
      <c r="C152" s="52" t="s">
        <v>347</v>
      </c>
      <c r="D152" s="53">
        <f t="shared" ref="D152:E152" si="36">D153+D158+D159</f>
        <v>1374367</v>
      </c>
      <c r="E152" s="53">
        <f t="shared" si="36"/>
        <v>1695579.1600000001</v>
      </c>
      <c r="F152" s="54">
        <f t="shared" si="31"/>
        <v>123.37164381857248</v>
      </c>
    </row>
    <row r="153" spans="1:6" ht="12.75" customHeight="1" x14ac:dyDescent="0.2">
      <c r="A153" s="55">
        <v>311</v>
      </c>
      <c r="B153" s="87" t="s">
        <v>348</v>
      </c>
      <c r="C153" s="52" t="s">
        <v>349</v>
      </c>
      <c r="D153" s="53">
        <f t="shared" ref="D153:E153" si="37">SUM(D154:D157)</f>
        <v>1139012</v>
      </c>
      <c r="E153" s="53">
        <f t="shared" si="37"/>
        <v>1417901.6400000001</v>
      </c>
      <c r="F153" s="54">
        <f t="shared" si="31"/>
        <v>124.48522403627005</v>
      </c>
    </row>
    <row r="154" spans="1:6" ht="12.75" customHeight="1" x14ac:dyDescent="0.2">
      <c r="A154" s="55">
        <v>3111</v>
      </c>
      <c r="B154" s="87" t="s">
        <v>350</v>
      </c>
      <c r="C154" s="52" t="s">
        <v>351</v>
      </c>
      <c r="D154" s="244">
        <v>1130824</v>
      </c>
      <c r="E154" s="244">
        <v>1408664.81</v>
      </c>
      <c r="F154" s="54">
        <f t="shared" si="31"/>
        <v>124.56976594058847</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8188</v>
      </c>
      <c r="E156" s="244">
        <v>9236.83</v>
      </c>
      <c r="F156" s="54">
        <f t="shared" si="31"/>
        <v>112.80935515388373</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53633</v>
      </c>
      <c r="E158" s="244">
        <v>74820</v>
      </c>
      <c r="F158" s="54">
        <f t="shared" si="31"/>
        <v>139.50366378908507</v>
      </c>
    </row>
    <row r="159" spans="1:6" ht="12.75" customHeight="1" x14ac:dyDescent="0.2">
      <c r="A159" s="55">
        <v>313</v>
      </c>
      <c r="B159" s="87" t="s">
        <v>360</v>
      </c>
      <c r="C159" s="52" t="s">
        <v>361</v>
      </c>
      <c r="D159" s="53">
        <f t="shared" ref="D159:E159" si="38">SUM(D160:D162)</f>
        <v>181722</v>
      </c>
      <c r="E159" s="53">
        <f t="shared" si="38"/>
        <v>202857.52</v>
      </c>
      <c r="F159" s="54">
        <f t="shared" si="31"/>
        <v>111.63068863428754</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181722</v>
      </c>
      <c r="E161" s="244">
        <v>202857.52</v>
      </c>
      <c r="F161" s="54">
        <f t="shared" si="31"/>
        <v>111.63068863428754</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210173</v>
      </c>
      <c r="E163" s="53">
        <f t="shared" si="39"/>
        <v>230362.45000000004</v>
      </c>
      <c r="F163" s="54">
        <f t="shared" si="31"/>
        <v>109.60611020445063</v>
      </c>
    </row>
    <row r="164" spans="1:6" ht="12.75" customHeight="1" x14ac:dyDescent="0.2">
      <c r="A164" s="55">
        <v>321</v>
      </c>
      <c r="B164" s="87" t="s">
        <v>369</v>
      </c>
      <c r="C164" s="52" t="s">
        <v>370</v>
      </c>
      <c r="D164" s="53">
        <f t="shared" ref="D164:E164" si="40">SUM(D165:D168)</f>
        <v>5715</v>
      </c>
      <c r="E164" s="53">
        <f t="shared" si="40"/>
        <v>2294</v>
      </c>
      <c r="F164" s="54">
        <f t="shared" si="31"/>
        <v>40.13998250218723</v>
      </c>
    </row>
    <row r="165" spans="1:6" ht="12.75" customHeight="1" x14ac:dyDescent="0.2">
      <c r="A165" s="55">
        <v>3211</v>
      </c>
      <c r="B165" s="87" t="s">
        <v>371</v>
      </c>
      <c r="C165" s="52" t="s">
        <v>372</v>
      </c>
      <c r="D165" s="244"/>
      <c r="E165" s="244"/>
      <c r="F165" s="54" t="str">
        <f t="shared" si="31"/>
        <v>-</v>
      </c>
    </row>
    <row r="166" spans="1:6" ht="12.75" customHeight="1" x14ac:dyDescent="0.2">
      <c r="A166" s="55">
        <v>3212</v>
      </c>
      <c r="B166" s="87" t="s">
        <v>373</v>
      </c>
      <c r="C166" s="52" t="s">
        <v>374</v>
      </c>
      <c r="D166" s="244">
        <v>4401</v>
      </c>
      <c r="E166" s="244"/>
      <c r="F166" s="54">
        <f t="shared" si="31"/>
        <v>0</v>
      </c>
    </row>
    <row r="167" spans="1:6" ht="12.75" customHeight="1" x14ac:dyDescent="0.2">
      <c r="A167" s="55">
        <v>3213</v>
      </c>
      <c r="B167" s="87" t="s">
        <v>375</v>
      </c>
      <c r="C167" s="52" t="s">
        <v>376</v>
      </c>
      <c r="D167" s="244"/>
      <c r="E167" s="244">
        <v>1750</v>
      </c>
      <c r="F167" s="54" t="str">
        <f t="shared" si="31"/>
        <v>-</v>
      </c>
    </row>
    <row r="168" spans="1:6" ht="12.75" customHeight="1" x14ac:dyDescent="0.2">
      <c r="A168" s="55">
        <v>3214</v>
      </c>
      <c r="B168" s="87" t="s">
        <v>377</v>
      </c>
      <c r="C168" s="52" t="s">
        <v>378</v>
      </c>
      <c r="D168" s="244">
        <v>1314</v>
      </c>
      <c r="E168" s="244">
        <v>544</v>
      </c>
      <c r="F168" s="54">
        <f t="shared" si="31"/>
        <v>41.400304414003045</v>
      </c>
    </row>
    <row r="169" spans="1:6" ht="12.75" customHeight="1" x14ac:dyDescent="0.2">
      <c r="A169" s="55">
        <v>322</v>
      </c>
      <c r="B169" s="87" t="s">
        <v>379</v>
      </c>
      <c r="C169" s="52" t="s">
        <v>380</v>
      </c>
      <c r="D169" s="53">
        <f t="shared" ref="D169:E169" si="41">SUM(D170:D176)</f>
        <v>143142</v>
      </c>
      <c r="E169" s="53">
        <f t="shared" si="41"/>
        <v>159286.26</v>
      </c>
      <c r="F169" s="54">
        <f t="shared" si="31"/>
        <v>111.27849268558494</v>
      </c>
    </row>
    <row r="170" spans="1:6" ht="12.75" customHeight="1" x14ac:dyDescent="0.2">
      <c r="A170" s="55">
        <v>3221</v>
      </c>
      <c r="B170" s="87" t="s">
        <v>381</v>
      </c>
      <c r="C170" s="52" t="s">
        <v>382</v>
      </c>
      <c r="D170" s="244">
        <v>26359</v>
      </c>
      <c r="E170" s="244">
        <v>25369.66</v>
      </c>
      <c r="F170" s="54">
        <f t="shared" si="31"/>
        <v>96.246670966273371</v>
      </c>
    </row>
    <row r="171" spans="1:6" ht="12.75" customHeight="1" x14ac:dyDescent="0.2">
      <c r="A171" s="55">
        <v>3222</v>
      </c>
      <c r="B171" s="87" t="s">
        <v>383</v>
      </c>
      <c r="C171" s="52" t="s">
        <v>384</v>
      </c>
      <c r="D171" s="244">
        <v>81324</v>
      </c>
      <c r="E171" s="244">
        <v>97564.36</v>
      </c>
      <c r="F171" s="54">
        <f t="shared" si="31"/>
        <v>119.96994737100979</v>
      </c>
    </row>
    <row r="172" spans="1:6" ht="12.75" customHeight="1" x14ac:dyDescent="0.2">
      <c r="A172" s="55">
        <v>3223</v>
      </c>
      <c r="B172" s="87" t="s">
        <v>385</v>
      </c>
      <c r="C172" s="52" t="s">
        <v>386</v>
      </c>
      <c r="D172" s="244">
        <v>27086</v>
      </c>
      <c r="E172" s="244">
        <v>33852.239999999998</v>
      </c>
      <c r="F172" s="54">
        <f t="shared" si="31"/>
        <v>124.98058037362473</v>
      </c>
    </row>
    <row r="173" spans="1:6" ht="12.75" customHeight="1" x14ac:dyDescent="0.2">
      <c r="A173" s="55">
        <v>3224</v>
      </c>
      <c r="B173" s="87" t="s">
        <v>387</v>
      </c>
      <c r="C173" s="52" t="s">
        <v>388</v>
      </c>
      <c r="D173" s="244">
        <v>8373</v>
      </c>
      <c r="E173" s="244">
        <v>2500</v>
      </c>
      <c r="F173" s="54">
        <f t="shared" si="31"/>
        <v>29.857876507822763</v>
      </c>
    </row>
    <row r="174" spans="1:6" ht="12.75" customHeight="1" x14ac:dyDescent="0.2">
      <c r="A174" s="55">
        <v>3225</v>
      </c>
      <c r="B174" s="87" t="s">
        <v>389</v>
      </c>
      <c r="C174" s="52" t="s">
        <v>390</v>
      </c>
      <c r="D174" s="244"/>
      <c r="E174" s="244"/>
      <c r="F174" s="54" t="str">
        <f t="shared" si="31"/>
        <v>-</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59754</v>
      </c>
      <c r="E177" s="53">
        <f t="shared" si="42"/>
        <v>66669.27</v>
      </c>
      <c r="F177" s="54">
        <f t="shared" si="31"/>
        <v>111.57289888543028</v>
      </c>
    </row>
    <row r="178" spans="1:6" ht="12.75" customHeight="1" x14ac:dyDescent="0.2">
      <c r="A178" s="55">
        <v>3231</v>
      </c>
      <c r="B178" s="87" t="s">
        <v>397</v>
      </c>
      <c r="C178" s="52" t="s">
        <v>398</v>
      </c>
      <c r="D178" s="244">
        <v>4869</v>
      </c>
      <c r="E178" s="244">
        <v>2501.89</v>
      </c>
      <c r="F178" s="54">
        <f t="shared" si="31"/>
        <v>51.384062435818443</v>
      </c>
    </row>
    <row r="179" spans="1:6" ht="12.75" customHeight="1" x14ac:dyDescent="0.2">
      <c r="A179" s="55">
        <v>3232</v>
      </c>
      <c r="B179" s="87" t="s">
        <v>399</v>
      </c>
      <c r="C179" s="52" t="s">
        <v>400</v>
      </c>
      <c r="D179" s="244">
        <v>4988</v>
      </c>
      <c r="E179" s="244">
        <v>1214.53</v>
      </c>
      <c r="F179" s="54">
        <f t="shared" si="31"/>
        <v>24.349037690457095</v>
      </c>
    </row>
    <row r="180" spans="1:6" ht="12.75" customHeight="1" x14ac:dyDescent="0.2">
      <c r="A180" s="55">
        <v>3233</v>
      </c>
      <c r="B180" s="87" t="s">
        <v>401</v>
      </c>
      <c r="C180" s="52" t="s">
        <v>402</v>
      </c>
      <c r="D180" s="244">
        <v>1185</v>
      </c>
      <c r="E180" s="244">
        <v>750</v>
      </c>
      <c r="F180" s="54">
        <f t="shared" si="31"/>
        <v>63.291139240506332</v>
      </c>
    </row>
    <row r="181" spans="1:6" ht="12.75" customHeight="1" x14ac:dyDescent="0.2">
      <c r="A181" s="55">
        <v>3234</v>
      </c>
      <c r="B181" s="87" t="s">
        <v>403</v>
      </c>
      <c r="C181" s="52" t="s">
        <v>404</v>
      </c>
      <c r="D181" s="244">
        <v>11813</v>
      </c>
      <c r="E181" s="244">
        <v>17404.259999999998</v>
      </c>
      <c r="F181" s="54">
        <f t="shared" si="31"/>
        <v>147.33141454329973</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v>10640</v>
      </c>
      <c r="E183" s="244">
        <v>9855</v>
      </c>
      <c r="F183" s="54">
        <f t="shared" si="31"/>
        <v>92.622180451127818</v>
      </c>
    </row>
    <row r="184" spans="1:6" ht="12.75" customHeight="1" x14ac:dyDescent="0.2">
      <c r="A184" s="55">
        <v>3237</v>
      </c>
      <c r="B184" s="87" t="s">
        <v>409</v>
      </c>
      <c r="C184" s="52" t="s">
        <v>410</v>
      </c>
      <c r="D184" s="244">
        <v>25767</v>
      </c>
      <c r="E184" s="244">
        <v>33443.51</v>
      </c>
      <c r="F184" s="54">
        <f t="shared" si="31"/>
        <v>129.79202080180076</v>
      </c>
    </row>
    <row r="185" spans="1:6" ht="12.75" customHeight="1" x14ac:dyDescent="0.2">
      <c r="A185" s="55">
        <v>3238</v>
      </c>
      <c r="B185" s="87" t="s">
        <v>411</v>
      </c>
      <c r="C185" s="52" t="s">
        <v>412</v>
      </c>
      <c r="D185" s="244">
        <v>492</v>
      </c>
      <c r="E185" s="244">
        <v>492.08</v>
      </c>
      <c r="F185" s="54">
        <f t="shared" si="31"/>
        <v>100.01626016260164</v>
      </c>
    </row>
    <row r="186" spans="1:6" ht="12.75" customHeight="1" x14ac:dyDescent="0.2">
      <c r="A186" s="55">
        <v>3239</v>
      </c>
      <c r="B186" s="87" t="s">
        <v>413</v>
      </c>
      <c r="C186" s="52" t="s">
        <v>414</v>
      </c>
      <c r="D186" s="244"/>
      <c r="E186" s="244">
        <v>1008</v>
      </c>
      <c r="F186" s="54" t="str">
        <f t="shared" si="31"/>
        <v>-</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1562</v>
      </c>
      <c r="E188" s="53">
        <f t="shared" si="43"/>
        <v>2112.92</v>
      </c>
      <c r="F188" s="54">
        <f t="shared" si="31"/>
        <v>135.27016645326503</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1562</v>
      </c>
      <c r="E190" s="244">
        <v>1625.42</v>
      </c>
      <c r="F190" s="54">
        <f t="shared" si="31"/>
        <v>104.06017925736235</v>
      </c>
    </row>
    <row r="191" spans="1:6" ht="12.75" customHeight="1" x14ac:dyDescent="0.2">
      <c r="A191" s="55">
        <v>3293</v>
      </c>
      <c r="B191" s="87" t="s">
        <v>423</v>
      </c>
      <c r="C191" s="52" t="s">
        <v>424</v>
      </c>
      <c r="D191" s="244"/>
      <c r="E191" s="244"/>
      <c r="F191" s="54" t="str">
        <f t="shared" si="31"/>
        <v>-</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c r="E195" s="244">
        <v>487.5</v>
      </c>
      <c r="F195" s="54" t="str">
        <f t="shared" si="31"/>
        <v>-</v>
      </c>
    </row>
    <row r="196" spans="1:6" ht="12.75" customHeight="1" x14ac:dyDescent="0.2">
      <c r="A196" s="55">
        <v>34</v>
      </c>
      <c r="B196" s="234" t="s">
        <v>433</v>
      </c>
      <c r="C196" s="52" t="s">
        <v>434</v>
      </c>
      <c r="D196" s="53">
        <f t="shared" ref="D196:E196" si="44">D197+D202+D210</f>
        <v>6274</v>
      </c>
      <c r="E196" s="53">
        <f t="shared" si="44"/>
        <v>9981.33</v>
      </c>
      <c r="F196" s="54">
        <f t="shared" si="31"/>
        <v>159.09037296780363</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6274</v>
      </c>
      <c r="E210" s="53">
        <f t="shared" si="47"/>
        <v>9981.33</v>
      </c>
      <c r="F210" s="54">
        <f t="shared" si="31"/>
        <v>159.09037296780363</v>
      </c>
    </row>
    <row r="211" spans="1:6" ht="12.75" customHeight="1" x14ac:dyDescent="0.2">
      <c r="A211" s="55">
        <v>3431</v>
      </c>
      <c r="B211" s="234" t="s">
        <v>463</v>
      </c>
      <c r="C211" s="52" t="s">
        <v>464</v>
      </c>
      <c r="D211" s="244">
        <v>6124</v>
      </c>
      <c r="E211" s="244">
        <v>9831.33</v>
      </c>
      <c r="F211" s="54">
        <f t="shared" si="31"/>
        <v>160.53772044415416</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v>150</v>
      </c>
      <c r="E214" s="244">
        <v>150</v>
      </c>
      <c r="F214" s="54">
        <f t="shared" si="31"/>
        <v>100</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1590814</v>
      </c>
      <c r="E289" s="53">
        <f t="shared" si="79"/>
        <v>1935922.9400000002</v>
      </c>
      <c r="F289" s="54">
        <f t="shared" si="76"/>
        <v>121.69385861577784</v>
      </c>
    </row>
    <row r="290" spans="1:6" ht="12.75" customHeight="1" x14ac:dyDescent="0.2">
      <c r="A290" s="55" t="s">
        <v>606</v>
      </c>
      <c r="B290" s="87" t="s">
        <v>617</v>
      </c>
      <c r="C290" s="52" t="s">
        <v>618</v>
      </c>
      <c r="D290" s="53">
        <f>IF(D6&gt;=D289,D6-D289,0)</f>
        <v>0</v>
      </c>
      <c r="E290" s="53">
        <f>IF(E6&gt;=E289,E6-E289,0)</f>
        <v>8079.059999999823</v>
      </c>
      <c r="F290" s="54" t="str">
        <f t="shared" si="76"/>
        <v>-</v>
      </c>
    </row>
    <row r="291" spans="1:6" ht="12.75" customHeight="1" x14ac:dyDescent="0.2">
      <c r="A291" s="55" t="s">
        <v>606</v>
      </c>
      <c r="B291" s="87" t="s">
        <v>619</v>
      </c>
      <c r="C291" s="52" t="s">
        <v>620</v>
      </c>
      <c r="D291" s="53">
        <f>IF(D289&gt;=D6,D289-D6,0)</f>
        <v>42514</v>
      </c>
      <c r="E291" s="53">
        <f>IF(E289&gt;=E6,E289-E6,0)</f>
        <v>0</v>
      </c>
      <c r="F291" s="54">
        <f t="shared" si="76"/>
        <v>0</v>
      </c>
    </row>
    <row r="292" spans="1:6" ht="12.75" customHeight="1" x14ac:dyDescent="0.2">
      <c r="A292" s="55">
        <v>92211</v>
      </c>
      <c r="B292" s="87" t="s">
        <v>621</v>
      </c>
      <c r="C292" s="52" t="s">
        <v>622</v>
      </c>
      <c r="D292" s="244">
        <v>68846</v>
      </c>
      <c r="E292" s="244">
        <v>26332.17</v>
      </c>
      <c r="F292" s="54">
        <f t="shared" si="76"/>
        <v>38.247930162972423</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0</v>
      </c>
      <c r="E350" s="53">
        <f t="shared" si="95"/>
        <v>0</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0</v>
      </c>
      <c r="E363" s="53">
        <f t="shared" si="99"/>
        <v>0</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0</v>
      </c>
      <c r="F369" s="54" t="str">
        <f t="shared" si="81"/>
        <v>-</v>
      </c>
    </row>
    <row r="370" spans="1:6" ht="12.75" customHeight="1" x14ac:dyDescent="0.2">
      <c r="A370" s="55">
        <v>4221</v>
      </c>
      <c r="B370" s="87" t="s">
        <v>672</v>
      </c>
      <c r="C370" s="52" t="s">
        <v>764</v>
      </c>
      <c r="D370" s="244"/>
      <c r="E370" s="244"/>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0</v>
      </c>
      <c r="F408" s="54" t="str">
        <f t="shared" si="81"/>
        <v>-</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1548300</v>
      </c>
      <c r="E412" s="53">
        <f>E6+E298</f>
        <v>1944002</v>
      </c>
      <c r="F412" s="54">
        <f t="shared" si="81"/>
        <v>125.5571917587031</v>
      </c>
    </row>
    <row r="413" spans="1:6" ht="12.75" customHeight="1" x14ac:dyDescent="0.2">
      <c r="A413" s="55" t="s">
        <v>606</v>
      </c>
      <c r="B413" s="87" t="s">
        <v>829</v>
      </c>
      <c r="C413" s="52" t="s">
        <v>830</v>
      </c>
      <c r="D413" s="53">
        <f t="shared" ref="D413:E413" si="112">D289+D350</f>
        <v>1590814</v>
      </c>
      <c r="E413" s="53">
        <f t="shared" si="112"/>
        <v>1935922.9400000002</v>
      </c>
      <c r="F413" s="54">
        <f t="shared" si="81"/>
        <v>121.69385861577784</v>
      </c>
    </row>
    <row r="414" spans="1:6" ht="12.75" customHeight="1" x14ac:dyDescent="0.2">
      <c r="A414" s="55" t="s">
        <v>606</v>
      </c>
      <c r="B414" s="87" t="s">
        <v>831</v>
      </c>
      <c r="C414" s="52" t="s">
        <v>832</v>
      </c>
      <c r="D414" s="53">
        <f t="shared" ref="D414:E414" si="113">IF(D412&gt;=D413,D412-D413,0)</f>
        <v>0</v>
      </c>
      <c r="E414" s="53">
        <f t="shared" si="113"/>
        <v>8079.059999999823</v>
      </c>
      <c r="F414" s="54" t="str">
        <f t="shared" si="81"/>
        <v>-</v>
      </c>
    </row>
    <row r="415" spans="1:6" ht="12.75" customHeight="1" x14ac:dyDescent="0.2">
      <c r="A415" s="55" t="s">
        <v>606</v>
      </c>
      <c r="B415" s="87" t="s">
        <v>833</v>
      </c>
      <c r="C415" s="52" t="s">
        <v>834</v>
      </c>
      <c r="D415" s="53">
        <f t="shared" ref="D415:E415" si="114">IF(D413&gt;=D412,D413-D412,0)</f>
        <v>42514</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68846</v>
      </c>
      <c r="E416" s="53">
        <f t="shared" si="115"/>
        <v>26332.17</v>
      </c>
      <c r="F416" s="54">
        <f t="shared" si="81"/>
        <v>38.247930162972423</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1548300</v>
      </c>
      <c r="E639" s="53">
        <f t="shared" si="180"/>
        <v>1944002</v>
      </c>
      <c r="F639" s="54">
        <f t="shared" si="119"/>
        <v>125.5571917587031</v>
      </c>
    </row>
    <row r="640" spans="1:6" ht="12.75" customHeight="1" x14ac:dyDescent="0.2">
      <c r="A640" s="55" t="s">
        <v>606</v>
      </c>
      <c r="B640" s="87" t="s">
        <v>1275</v>
      </c>
      <c r="C640" s="52" t="s">
        <v>1276</v>
      </c>
      <c r="D640" s="53">
        <f t="shared" ref="D640:E640" si="181">D413+D528</f>
        <v>1590814</v>
      </c>
      <c r="E640" s="53">
        <f t="shared" si="181"/>
        <v>1935922.9400000002</v>
      </c>
      <c r="F640" s="54">
        <f t="shared" si="119"/>
        <v>121.69385861577784</v>
      </c>
    </row>
    <row r="641" spans="1:6" ht="12.75" customHeight="1" x14ac:dyDescent="0.2">
      <c r="A641" s="55" t="s">
        <v>606</v>
      </c>
      <c r="B641" s="87" t="s">
        <v>1277</v>
      </c>
      <c r="C641" s="52" t="s">
        <v>1278</v>
      </c>
      <c r="D641" s="53">
        <f t="shared" ref="D641:E641" si="182">IF(D639&gt;=D640,D639-D640,0)</f>
        <v>0</v>
      </c>
      <c r="E641" s="53">
        <f t="shared" si="182"/>
        <v>8079.059999999823</v>
      </c>
      <c r="F641" s="54" t="str">
        <f t="shared" si="119"/>
        <v>-</v>
      </c>
    </row>
    <row r="642" spans="1:6" ht="12.75" customHeight="1" x14ac:dyDescent="0.2">
      <c r="A642" s="55" t="s">
        <v>606</v>
      </c>
      <c r="B642" s="87" t="s">
        <v>1279</v>
      </c>
      <c r="C642" s="52" t="s">
        <v>1280</v>
      </c>
      <c r="D642" s="53">
        <f t="shared" ref="D642:E642" si="183">IF(D640&gt;=D639,D640-D639,0)</f>
        <v>42514</v>
      </c>
      <c r="E642" s="53">
        <f t="shared" si="183"/>
        <v>0</v>
      </c>
      <c r="F642" s="54">
        <f t="shared" si="119"/>
        <v>0</v>
      </c>
    </row>
    <row r="643" spans="1:6" ht="24" x14ac:dyDescent="0.2">
      <c r="A643" s="62" t="s">
        <v>1281</v>
      </c>
      <c r="B643" s="87" t="s">
        <v>1282</v>
      </c>
      <c r="C643" s="63" t="s">
        <v>1281</v>
      </c>
      <c r="D643" s="53">
        <f t="shared" ref="D643:E643" si="184">IF(D416-D417+D637-D638&gt;=0,D416-D417+D637-D638,0)</f>
        <v>68846</v>
      </c>
      <c r="E643" s="53">
        <f t="shared" si="184"/>
        <v>26332.17</v>
      </c>
      <c r="F643" s="54">
        <f t="shared" si="119"/>
        <v>38.247930162972423</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26332</v>
      </c>
      <c r="E645" s="53">
        <f t="shared" si="186"/>
        <v>34411.229999999821</v>
      </c>
      <c r="F645" s="54">
        <f t="shared" si="119"/>
        <v>130.68217378095025</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188657</v>
      </c>
      <c r="E649" s="244">
        <v>160960.54999999999</v>
      </c>
      <c r="F649" s="54">
        <f t="shared" ref="F649:F724" si="188">IF(D649&lt;&gt;0,IF(E649/D649&gt;=100,"&gt;&gt;100",E649/D649*100),"-")</f>
        <v>85.319150627859017</v>
      </c>
    </row>
    <row r="650" spans="1:6" ht="12.75" customHeight="1" x14ac:dyDescent="0.2">
      <c r="A650" s="55" t="s">
        <v>1294</v>
      </c>
      <c r="B650" s="87" t="s">
        <v>1295</v>
      </c>
      <c r="C650" s="52" t="s">
        <v>1294</v>
      </c>
      <c r="D650" s="244">
        <v>1549559</v>
      </c>
      <c r="E650" s="244">
        <v>1953899.22</v>
      </c>
      <c r="F650" s="54">
        <f t="shared" si="188"/>
        <v>126.09388993900845</v>
      </c>
    </row>
    <row r="651" spans="1:6" ht="12.75" customHeight="1" x14ac:dyDescent="0.2">
      <c r="A651" s="55" t="s">
        <v>1296</v>
      </c>
      <c r="B651" s="87" t="s">
        <v>1297</v>
      </c>
      <c r="C651" s="52" t="s">
        <v>1296</v>
      </c>
      <c r="D651" s="244">
        <v>1577255</v>
      </c>
      <c r="E651" s="244">
        <v>1917682.64</v>
      </c>
      <c r="F651" s="54">
        <f t="shared" si="188"/>
        <v>121.58355116959527</v>
      </c>
    </row>
    <row r="652" spans="1:6" ht="24" x14ac:dyDescent="0.2">
      <c r="A652" s="55">
        <v>11</v>
      </c>
      <c r="B652" s="87" t="s">
        <v>1298</v>
      </c>
      <c r="C652" s="52" t="s">
        <v>1299</v>
      </c>
      <c r="D652" s="53">
        <f t="shared" ref="D652:E652" si="189">+D649+D650-D651</f>
        <v>160961</v>
      </c>
      <c r="E652" s="53">
        <f t="shared" si="189"/>
        <v>197177.13000000012</v>
      </c>
      <c r="F652" s="54">
        <f t="shared" si="188"/>
        <v>122.499940979492</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13</v>
      </c>
      <c r="E654" s="264">
        <v>16</v>
      </c>
      <c r="F654" s="54">
        <f t="shared" si="188"/>
        <v>123.07692307692308</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12</v>
      </c>
      <c r="E656" s="264">
        <v>14</v>
      </c>
      <c r="F656" s="54">
        <f t="shared" si="188"/>
        <v>116.66666666666667</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528300</v>
      </c>
      <c r="E710" s="244">
        <v>621002</v>
      </c>
      <c r="F710" s="54">
        <f t="shared" si="188"/>
        <v>117.54722695438198</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11693</v>
      </c>
      <c r="E716" s="244"/>
      <c r="F716" s="54">
        <f t="shared" si="188"/>
        <v>0</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4401</v>
      </c>
      <c r="E718" s="244"/>
      <c r="F718" s="54">
        <f t="shared" si="188"/>
        <v>0</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8815</v>
      </c>
      <c r="E720" s="244">
        <v>4665</v>
      </c>
      <c r="F720" s="54">
        <f t="shared" si="188"/>
        <v>52.921157118547931</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4547</v>
      </c>
      <c r="E722" s="244">
        <v>1071.95</v>
      </c>
      <c r="F722" s="54">
        <f t="shared" si="188"/>
        <v>23.574884539256654</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v>1562</v>
      </c>
      <c r="E726" s="244">
        <v>1625.42</v>
      </c>
      <c r="F726" s="54">
        <f t="shared" si="190"/>
        <v>104.06017925736235</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72" workbookViewId="0">
      <selection activeCell="E288" sqref="E28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226640</v>
      </c>
      <c r="E6" s="231">
        <f t="shared" si="0"/>
        <v>237872.08000000002</v>
      </c>
      <c r="F6" s="232">
        <f t="shared" ref="F6:F260" si="1">IF(D6&gt;0,IF(E6/D6&gt;=100,"&gt;&gt;100",E6/D6*100),"-")</f>
        <v>104.95591246028945</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64939</v>
      </c>
      <c r="E7" s="106">
        <f t="shared" si="2"/>
        <v>40694.949999999997</v>
      </c>
      <c r="F7" s="95">
        <f t="shared" si="1"/>
        <v>62.666425414619866</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64939</v>
      </c>
      <c r="E12" s="106">
        <f t="shared" si="3"/>
        <v>40694.949999999997</v>
      </c>
      <c r="F12" s="95">
        <f t="shared" si="1"/>
        <v>62.666425414619866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64939</v>
      </c>
      <c r="E19" s="106">
        <f t="shared" si="5"/>
        <v>40694.949999999997</v>
      </c>
      <c r="F19" s="95">
        <f t="shared" si="1"/>
        <v>62.666425414619866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20141</v>
      </c>
      <c r="E20" s="249">
        <v>20140.52</v>
      </c>
      <c r="F20" s="95">
        <f t="shared" si="1"/>
        <v>99.997616801549086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5299</v>
      </c>
      <c r="E21" s="249">
        <v>5299.4</v>
      </c>
      <c r="F21" s="95">
        <f t="shared" si="1"/>
        <v>100.00754859407435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29556</v>
      </c>
      <c r="E22" s="249">
        <v>29556.400000000001</v>
      </c>
      <c r="F22" s="95">
        <f t="shared" si="1"/>
        <v>100.00135336310734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110796</v>
      </c>
      <c r="E26" s="249">
        <v>110796.15</v>
      </c>
      <c r="F26" s="95">
        <f t="shared" si="1"/>
        <v>100.00013538394887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100853</v>
      </c>
      <c r="E28" s="249">
        <v>125097.52</v>
      </c>
      <c r="F28" s="95">
        <f t="shared" si="1"/>
        <v>124.03946337739087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161701</v>
      </c>
      <c r="E68" s="106">
        <f t="shared" si="13"/>
        <v>197177.13</v>
      </c>
      <c r="F68" s="95">
        <f t="shared" si="1"/>
        <v>121.93933865591431</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160961</v>
      </c>
      <c r="E69" s="106">
        <f t="shared" si="14"/>
        <v>197177.13</v>
      </c>
      <c r="F69" s="95">
        <f t="shared" si="1"/>
        <v>122.49994097949192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160961</v>
      </c>
      <c r="E70" s="106">
        <f t="shared" si="15"/>
        <v>197177.13</v>
      </c>
      <c r="F70" s="95">
        <f t="shared" si="1"/>
        <v>122.49994097949192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160961</v>
      </c>
      <c r="E72" s="249">
        <v>197177.13</v>
      </c>
      <c r="F72" s="95">
        <f t="shared" si="1"/>
        <v>122.49994097949192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740</v>
      </c>
      <c r="E78" s="106">
        <f>E79+SUM(E82:E84)-E85+E86</f>
        <v>0</v>
      </c>
      <c r="F78" s="95">
        <f t="shared" si="1"/>
        <v>0</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740</v>
      </c>
      <c r="E86" s="249"/>
      <c r="F86" s="95">
        <f t="shared" si="1"/>
        <v>0</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226640</v>
      </c>
      <c r="E175" s="106">
        <f t="shared" si="30"/>
        <v>237872.08</v>
      </c>
      <c r="F175" s="95">
        <f t="shared" si="1"/>
        <v>104.95591246028944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135369</v>
      </c>
      <c r="E176" s="106">
        <f t="shared" si="31"/>
        <v>162765.9</v>
      </c>
      <c r="F176" s="95">
        <f t="shared" si="1"/>
        <v>120.23868093876737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135369</v>
      </c>
      <c r="E177" s="106">
        <f t="shared" si="32"/>
        <v>162765.9</v>
      </c>
      <c r="F177" s="95">
        <f t="shared" si="1"/>
        <v>120.23868093876737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124879</v>
      </c>
      <c r="E178" s="249">
        <v>150592.51999999999</v>
      </c>
      <c r="F178" s="95">
        <f t="shared" si="1"/>
        <v>120.59074784391291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10478</v>
      </c>
      <c r="E179" s="249">
        <v>12160.88</v>
      </c>
      <c r="F179" s="95">
        <f t="shared" si="1"/>
        <v>116.06108035884711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12</v>
      </c>
      <c r="E180" s="106">
        <f t="shared" si="33"/>
        <v>12.5</v>
      </c>
      <c r="F180" s="95">
        <f t="shared" si="1"/>
        <v>104.16666666666667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12</v>
      </c>
      <c r="E183" s="249">
        <v>12.5</v>
      </c>
      <c r="F183" s="95">
        <f t="shared" si="1"/>
        <v>104.16666666666667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91271</v>
      </c>
      <c r="E237" s="106">
        <f t="shared" si="41"/>
        <v>75106.179999999993</v>
      </c>
      <c r="F237" s="95">
        <f t="shared" si="1"/>
        <v>82.289204676184099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64939</v>
      </c>
      <c r="E238" s="106">
        <f t="shared" si="42"/>
        <v>40694.949999999997</v>
      </c>
      <c r="F238" s="95">
        <f t="shared" si="1"/>
        <v>62.666425414619866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64939</v>
      </c>
      <c r="E239" s="106">
        <f t="shared" si="43"/>
        <v>40694.949999999997</v>
      </c>
      <c r="F239" s="95">
        <f t="shared" si="1"/>
        <v>62.666425414619866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64939</v>
      </c>
      <c r="E240" s="249">
        <v>40694.949999999997</v>
      </c>
      <c r="F240" s="95">
        <f t="shared" si="1"/>
        <v>62.666425414619866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26332</v>
      </c>
      <c r="E245" s="106">
        <f t="shared" si="45"/>
        <v>34411.230000000003</v>
      </c>
      <c r="F245" s="95">
        <f t="shared" si="1"/>
        <v>130.68217378095096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26332</v>
      </c>
      <c r="E246" s="106">
        <f t="shared" si="46"/>
        <v>34411.230000000003</v>
      </c>
      <c r="F246" s="95">
        <f t="shared" si="1"/>
        <v>130.68217378095096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26332</v>
      </c>
      <c r="E247" s="249">
        <v>34411.230000000003</v>
      </c>
      <c r="F247" s="95">
        <f t="shared" si="1"/>
        <v>130.68217378095096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135369</v>
      </c>
      <c r="E288" s="249">
        <v>162765.9</v>
      </c>
      <c r="F288" s="95">
        <f t="shared" si="50"/>
        <v>120.23868093876737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E117" sqref="E11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1590814</v>
      </c>
      <c r="E114" s="83">
        <f t="shared" si="22"/>
        <v>1935922.9400000002</v>
      </c>
      <c r="F114" s="65">
        <f t="shared" si="1"/>
        <v>121.69385861577784</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1520892</v>
      </c>
      <c r="E115" s="83">
        <f t="shared" si="23"/>
        <v>1848524.85</v>
      </c>
      <c r="F115" s="65">
        <f t="shared" si="1"/>
        <v>121.54215092195896</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1520892</v>
      </c>
      <c r="E116" s="251">
        <v>1848524.85</v>
      </c>
      <c r="F116" s="65">
        <f t="shared" si="1"/>
        <v>121.54215092195896</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v>69922</v>
      </c>
      <c r="E126" s="251">
        <v>87398.09</v>
      </c>
      <c r="F126" s="65">
        <f t="shared" si="1"/>
        <v>124.99369297216899</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1590814</v>
      </c>
      <c r="E141" s="108">
        <f t="shared" si="28"/>
        <v>1935922.9400000002</v>
      </c>
      <c r="F141" s="84">
        <f t="shared" si="1"/>
        <v>121.69385861577784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3" sqref="E13"/>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135368.85999999999</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1941398.27</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1941398.27</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1701054.49</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230362.45</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9981.33</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1914001.23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1914001.23</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1675340.72</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228679.18</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9981.33</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162765.89999999991</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162765.9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162765.9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3</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36637</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0</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3299</v>
      </c>
      <c r="B1" s="383"/>
      <c r="C1" s="383"/>
    </row>
    <row r="2" spans="1:17" ht="33" customHeight="1" x14ac:dyDescent="0.2">
      <c r="A2" s="384" t="s">
        <v>3300</v>
      </c>
      <c r="B2" s="385"/>
      <c r="C2" s="376"/>
      <c r="D2" s="4"/>
      <c r="E2" s="4"/>
      <c r="F2" s="4"/>
      <c r="G2" s="4"/>
      <c r="H2" s="4"/>
      <c r="I2" s="4"/>
      <c r="J2" s="4"/>
      <c r="K2" s="4"/>
      <c r="L2" s="4"/>
      <c r="M2" s="4"/>
      <c r="N2" s="4"/>
      <c r="O2" s="4"/>
      <c r="P2" s="4"/>
      <c r="Q2" s="4"/>
    </row>
    <row r="3" spans="1:17" ht="18.75" customHeight="1" x14ac:dyDescent="0.2">
      <c r="A3" s="42" t="s">
        <v>3301</v>
      </c>
      <c r="B3" s="386" t="s">
        <v>3302</v>
      </c>
      <c r="C3" s="376"/>
      <c r="D3" s="4"/>
      <c r="E3" s="4"/>
      <c r="F3" s="4"/>
      <c r="G3" s="4"/>
      <c r="H3" s="4"/>
      <c r="I3" s="4"/>
      <c r="J3" s="4"/>
      <c r="K3" s="4"/>
      <c r="L3" s="4"/>
      <c r="M3" s="4"/>
      <c r="N3" s="4"/>
      <c r="O3" s="4"/>
      <c r="P3" s="4"/>
      <c r="Q3" s="4"/>
    </row>
    <row r="4" spans="1:17" ht="37.5" hidden="1" customHeight="1" x14ac:dyDescent="0.2">
      <c r="A4" s="43" t="s">
        <v>3303</v>
      </c>
      <c r="B4" s="380" t="s">
        <v>3304</v>
      </c>
      <c r="C4" s="376"/>
      <c r="D4" s="4"/>
      <c r="E4" s="4"/>
      <c r="F4" s="4"/>
      <c r="G4" s="4"/>
      <c r="H4" s="4"/>
      <c r="I4" s="4"/>
      <c r="J4" s="4"/>
      <c r="K4" s="4"/>
      <c r="L4" s="4"/>
      <c r="M4" s="4"/>
      <c r="N4" s="4"/>
      <c r="O4" s="4"/>
      <c r="P4" s="4"/>
      <c r="Q4" s="4"/>
    </row>
    <row r="5" spans="1:17" ht="48" hidden="1" customHeight="1" x14ac:dyDescent="0.2">
      <c r="A5" s="43" t="s">
        <v>3303</v>
      </c>
      <c r="B5" s="380" t="s">
        <v>3305</v>
      </c>
      <c r="C5" s="376"/>
      <c r="D5" s="4"/>
      <c r="E5" s="4"/>
      <c r="F5" s="4"/>
      <c r="G5" s="4"/>
      <c r="H5" s="4"/>
      <c r="I5" s="4"/>
      <c r="J5" s="4"/>
      <c r="K5" s="4"/>
      <c r="L5" s="4"/>
      <c r="M5" s="4"/>
      <c r="N5" s="4"/>
      <c r="O5" s="4"/>
      <c r="P5" s="4"/>
      <c r="Q5" s="4"/>
    </row>
    <row r="6" spans="1:17" ht="59.25" hidden="1" customHeight="1" x14ac:dyDescent="0.2">
      <c r="A6" s="43" t="s">
        <v>3303</v>
      </c>
      <c r="B6" s="380" t="s">
        <v>3306</v>
      </c>
      <c r="C6" s="376"/>
      <c r="D6" s="4"/>
      <c r="E6" s="4"/>
      <c r="F6" s="4"/>
      <c r="G6" s="4"/>
      <c r="H6" s="4"/>
      <c r="I6" s="4"/>
      <c r="J6" s="4"/>
      <c r="K6" s="4"/>
      <c r="L6" s="4"/>
      <c r="M6" s="4"/>
      <c r="N6" s="4"/>
      <c r="O6" s="4"/>
      <c r="P6" s="4"/>
      <c r="Q6" s="4"/>
    </row>
    <row r="7" spans="1:17" ht="48" hidden="1" customHeight="1" x14ac:dyDescent="0.2">
      <c r="A7" s="43" t="s">
        <v>3307</v>
      </c>
      <c r="B7" s="380" t="s">
        <v>3308</v>
      </c>
      <c r="C7" s="376"/>
      <c r="D7" s="4"/>
      <c r="E7" s="4"/>
      <c r="F7" s="4"/>
      <c r="G7" s="4"/>
      <c r="H7" s="4"/>
      <c r="I7" s="4"/>
      <c r="J7" s="4"/>
      <c r="K7" s="4"/>
      <c r="L7" s="4"/>
      <c r="M7" s="4"/>
      <c r="N7" s="4"/>
      <c r="O7" s="4"/>
      <c r="P7" s="4"/>
      <c r="Q7" s="4"/>
    </row>
    <row r="8" spans="1:17" ht="41.25" hidden="1" customHeight="1" x14ac:dyDescent="0.2">
      <c r="A8" s="43" t="s">
        <v>3309</v>
      </c>
      <c r="B8" s="380" t="s">
        <v>3310</v>
      </c>
      <c r="C8" s="376"/>
      <c r="D8" s="4"/>
      <c r="E8" s="4"/>
      <c r="F8" s="4"/>
      <c r="G8" s="4"/>
      <c r="H8" s="4"/>
      <c r="I8" s="4"/>
      <c r="J8" s="4"/>
      <c r="K8" s="4"/>
      <c r="L8" s="4"/>
      <c r="M8" s="4"/>
      <c r="N8" s="4"/>
      <c r="O8" s="4"/>
      <c r="P8" s="4"/>
      <c r="Q8" s="4"/>
    </row>
    <row r="9" spans="1:17" ht="59.25" hidden="1" customHeight="1" x14ac:dyDescent="0.2">
      <c r="A9" s="43" t="s">
        <v>3311</v>
      </c>
      <c r="B9" s="380" t="s">
        <v>3312</v>
      </c>
      <c r="C9" s="376"/>
      <c r="D9" s="4"/>
      <c r="E9" s="4"/>
      <c r="F9" s="4"/>
      <c r="G9" s="4"/>
      <c r="H9" s="4"/>
      <c r="I9" s="4"/>
      <c r="J9" s="4"/>
      <c r="K9" s="4"/>
      <c r="L9" s="4"/>
      <c r="M9" s="4"/>
      <c r="N9" s="4"/>
      <c r="O9" s="4"/>
      <c r="P9" s="4"/>
      <c r="Q9" s="4"/>
    </row>
    <row r="10" spans="1:17" ht="61.5" hidden="1" customHeight="1" x14ac:dyDescent="0.2">
      <c r="A10" s="43" t="s">
        <v>3311</v>
      </c>
      <c r="B10" s="380" t="s">
        <v>3313</v>
      </c>
      <c r="C10" s="376"/>
      <c r="D10" s="4"/>
      <c r="E10" s="4"/>
      <c r="F10" s="4"/>
      <c r="G10" s="4"/>
      <c r="H10" s="4"/>
      <c r="I10" s="4"/>
      <c r="J10" s="4"/>
      <c r="K10" s="4"/>
      <c r="L10" s="4"/>
      <c r="M10" s="4"/>
      <c r="N10" s="4"/>
      <c r="O10" s="4"/>
      <c r="P10" s="4"/>
      <c r="Q10" s="4"/>
    </row>
    <row r="11" spans="1:17" ht="43.5" hidden="1" customHeight="1" x14ac:dyDescent="0.2">
      <c r="A11" s="43" t="s">
        <v>3311</v>
      </c>
      <c r="B11" s="380" t="s">
        <v>3314</v>
      </c>
      <c r="C11" s="376"/>
      <c r="D11" s="4"/>
      <c r="E11" s="4"/>
      <c r="F11" s="4"/>
      <c r="G11" s="4"/>
      <c r="H11" s="4"/>
      <c r="I11" s="4"/>
      <c r="J11" s="4"/>
      <c r="K11" s="4"/>
      <c r="L11" s="4"/>
      <c r="M11" s="4"/>
      <c r="N11" s="4"/>
      <c r="O11" s="4"/>
      <c r="P11" s="4"/>
      <c r="Q11" s="4"/>
    </row>
    <row r="12" spans="1:17" ht="27.75" hidden="1" customHeight="1" x14ac:dyDescent="0.2">
      <c r="A12" s="43" t="s">
        <v>3315</v>
      </c>
      <c r="B12" s="380" t="s">
        <v>3316</v>
      </c>
      <c r="C12" s="376"/>
      <c r="D12" s="4"/>
      <c r="E12" s="4"/>
      <c r="F12" s="4"/>
      <c r="G12" s="4"/>
      <c r="H12" s="4"/>
      <c r="I12" s="4"/>
      <c r="J12" s="4"/>
      <c r="K12" s="4"/>
      <c r="L12" s="4"/>
      <c r="M12" s="4"/>
      <c r="N12" s="4"/>
      <c r="O12" s="4"/>
      <c r="P12" s="4"/>
      <c r="Q12" s="4"/>
    </row>
    <row r="13" spans="1:17" ht="27.75" hidden="1" customHeight="1" x14ac:dyDescent="0.2">
      <c r="A13" s="43" t="s">
        <v>3317</v>
      </c>
      <c r="B13" s="380" t="s">
        <v>3318</v>
      </c>
      <c r="C13" s="376"/>
      <c r="D13" s="4"/>
      <c r="E13" s="4"/>
      <c r="F13" s="4"/>
      <c r="G13" s="4"/>
      <c r="H13" s="4"/>
      <c r="I13" s="4"/>
      <c r="J13" s="4"/>
      <c r="K13" s="4"/>
      <c r="L13" s="4"/>
      <c r="M13" s="4"/>
      <c r="N13" s="4"/>
      <c r="O13" s="4"/>
      <c r="P13" s="4"/>
      <c r="Q13" s="4"/>
    </row>
    <row r="14" spans="1:17" ht="45.75" hidden="1" customHeight="1" x14ac:dyDescent="0.2">
      <c r="A14" s="43" t="s">
        <v>3319</v>
      </c>
      <c r="B14" s="380" t="s">
        <v>3320</v>
      </c>
      <c r="C14" s="376"/>
      <c r="D14" s="4"/>
      <c r="E14" s="4"/>
      <c r="F14" s="4"/>
      <c r="G14" s="4"/>
      <c r="H14" s="4"/>
      <c r="I14" s="4"/>
      <c r="J14" s="4"/>
      <c r="K14" s="4"/>
      <c r="L14" s="4"/>
      <c r="M14" s="4"/>
      <c r="N14" s="4"/>
      <c r="O14" s="4"/>
      <c r="P14" s="4"/>
      <c r="Q14" s="4"/>
    </row>
    <row r="15" spans="1:17" ht="45.75" hidden="1" customHeight="1" x14ac:dyDescent="0.2">
      <c r="A15" s="43" t="s">
        <v>3321</v>
      </c>
      <c r="B15" s="380" t="s">
        <v>3322</v>
      </c>
      <c r="C15" s="376"/>
      <c r="D15" s="4"/>
      <c r="E15" s="4"/>
      <c r="F15" s="4"/>
      <c r="G15" s="4"/>
      <c r="H15" s="4"/>
      <c r="I15" s="4"/>
      <c r="J15" s="4"/>
      <c r="K15" s="4"/>
      <c r="L15" s="4"/>
      <c r="M15" s="4"/>
      <c r="N15" s="4"/>
      <c r="O15" s="4"/>
      <c r="P15" s="4"/>
      <c r="Q15" s="4"/>
    </row>
    <row r="16" spans="1:17" ht="51" hidden="1" customHeight="1" x14ac:dyDescent="0.2">
      <c r="A16" s="43" t="s">
        <v>3323</v>
      </c>
      <c r="B16" s="380" t="s">
        <v>3324</v>
      </c>
      <c r="C16" s="376"/>
      <c r="D16" s="4"/>
      <c r="E16" s="4"/>
      <c r="F16" s="4"/>
      <c r="G16" s="4"/>
      <c r="H16" s="4"/>
      <c r="I16" s="4"/>
      <c r="J16" s="4"/>
      <c r="K16" s="4"/>
      <c r="L16" s="4"/>
      <c r="M16" s="4"/>
      <c r="N16" s="4"/>
      <c r="O16" s="4"/>
      <c r="P16" s="4"/>
      <c r="Q16" s="4"/>
    </row>
    <row r="17" spans="1:17" ht="27.75" hidden="1" customHeight="1" x14ac:dyDescent="0.2">
      <c r="A17" s="43" t="s">
        <v>3325</v>
      </c>
      <c r="B17" s="380" t="s">
        <v>3326</v>
      </c>
      <c r="C17" s="376"/>
      <c r="D17" s="4"/>
      <c r="E17" s="4"/>
      <c r="F17" s="4"/>
      <c r="G17" s="4"/>
      <c r="H17" s="4"/>
      <c r="I17" s="4"/>
      <c r="J17" s="4"/>
      <c r="K17" s="4"/>
      <c r="L17" s="4"/>
      <c r="M17" s="4"/>
      <c r="N17" s="4"/>
      <c r="O17" s="4"/>
      <c r="P17" s="4"/>
      <c r="Q17" s="4"/>
    </row>
    <row r="18" spans="1:17" ht="27.75" hidden="1" customHeight="1" x14ac:dyDescent="0.2">
      <c r="A18" s="43" t="s">
        <v>3327</v>
      </c>
      <c r="B18" s="380" t="s">
        <v>3328</v>
      </c>
      <c r="C18" s="376"/>
      <c r="D18" s="4"/>
      <c r="E18" s="4"/>
      <c r="F18" s="4"/>
      <c r="G18" s="4"/>
      <c r="H18" s="4"/>
      <c r="I18" s="4"/>
      <c r="J18" s="4"/>
      <c r="K18" s="4"/>
      <c r="L18" s="4"/>
      <c r="M18" s="4"/>
      <c r="N18" s="4"/>
      <c r="O18" s="4"/>
      <c r="P18" s="4"/>
      <c r="Q18" s="4"/>
    </row>
    <row r="19" spans="1:17" ht="45" hidden="1" customHeight="1" x14ac:dyDescent="0.2">
      <c r="A19" s="43" t="s">
        <v>3327</v>
      </c>
      <c r="B19" s="380" t="s">
        <v>3329</v>
      </c>
      <c r="C19" s="376"/>
      <c r="D19" s="4"/>
      <c r="E19" s="4"/>
      <c r="F19" s="4"/>
      <c r="G19" s="4"/>
      <c r="H19" s="4"/>
      <c r="I19" s="4"/>
      <c r="J19" s="4"/>
      <c r="K19" s="4"/>
      <c r="L19" s="4"/>
      <c r="M19" s="4"/>
      <c r="N19" s="4"/>
      <c r="O19" s="4"/>
      <c r="P19" s="4"/>
      <c r="Q19" s="4"/>
    </row>
    <row r="20" spans="1:17" ht="45" hidden="1" customHeight="1" x14ac:dyDescent="0.2">
      <c r="A20" s="43" t="s">
        <v>3330</v>
      </c>
      <c r="B20" s="380" t="s">
        <v>3331</v>
      </c>
      <c r="C20" s="376"/>
      <c r="D20" s="4"/>
      <c r="E20" s="4"/>
      <c r="F20" s="4"/>
      <c r="G20" s="4"/>
      <c r="H20" s="4"/>
      <c r="I20" s="4"/>
      <c r="J20" s="4"/>
      <c r="K20" s="4"/>
      <c r="L20" s="4"/>
      <c r="M20" s="4"/>
      <c r="N20" s="4"/>
      <c r="O20" s="4"/>
      <c r="P20" s="4"/>
      <c r="Q20" s="4"/>
    </row>
    <row r="21" spans="1:17" ht="30" hidden="1" customHeight="1" x14ac:dyDescent="0.2">
      <c r="A21" s="43" t="s">
        <v>3332</v>
      </c>
      <c r="B21" s="380" t="s">
        <v>3333</v>
      </c>
      <c r="C21" s="376"/>
      <c r="D21" s="4"/>
      <c r="E21" s="4"/>
      <c r="F21" s="4"/>
      <c r="G21" s="4"/>
      <c r="H21" s="4"/>
      <c r="I21" s="4"/>
      <c r="J21" s="4"/>
      <c r="K21" s="4"/>
      <c r="L21" s="4"/>
      <c r="M21" s="4"/>
      <c r="N21" s="4"/>
      <c r="O21" s="4"/>
      <c r="P21" s="4"/>
      <c r="Q21" s="4"/>
    </row>
    <row r="22" spans="1:17" ht="30" hidden="1" customHeight="1" x14ac:dyDescent="0.2">
      <c r="A22" s="43" t="s">
        <v>3334</v>
      </c>
      <c r="B22" s="380" t="s">
        <v>3335</v>
      </c>
      <c r="C22" s="376"/>
      <c r="D22" s="4"/>
      <c r="E22" s="4"/>
      <c r="F22" s="4"/>
      <c r="G22" s="4"/>
      <c r="H22" s="4"/>
      <c r="I22" s="4"/>
      <c r="J22" s="4"/>
      <c r="K22" s="4"/>
      <c r="L22" s="4"/>
      <c r="M22" s="4"/>
      <c r="N22" s="4"/>
      <c r="O22" s="4"/>
      <c r="P22" s="4"/>
      <c r="Q22" s="4"/>
    </row>
    <row r="23" spans="1:17" ht="30" hidden="1" customHeight="1" x14ac:dyDescent="0.2">
      <c r="A23" s="43" t="s">
        <v>3336</v>
      </c>
      <c r="B23" s="380" t="s">
        <v>3337</v>
      </c>
      <c r="C23" s="376"/>
      <c r="D23" s="4"/>
      <c r="E23" s="4"/>
      <c r="F23" s="4"/>
      <c r="G23" s="4"/>
      <c r="H23" s="4"/>
      <c r="I23" s="4"/>
      <c r="J23" s="4"/>
      <c r="K23" s="4"/>
      <c r="L23" s="4"/>
      <c r="M23" s="4"/>
      <c r="N23" s="4"/>
      <c r="O23" s="4"/>
      <c r="P23" s="4"/>
      <c r="Q23" s="4"/>
    </row>
    <row r="24" spans="1:17" ht="30" hidden="1" customHeight="1" x14ac:dyDescent="0.2">
      <c r="A24" s="43" t="s">
        <v>3338</v>
      </c>
      <c r="B24" s="380" t="s">
        <v>3339</v>
      </c>
      <c r="C24" s="376"/>
      <c r="D24" s="4"/>
      <c r="E24" s="4"/>
      <c r="F24" s="4"/>
      <c r="G24" s="4"/>
      <c r="H24" s="4"/>
      <c r="I24" s="4"/>
      <c r="J24" s="4"/>
      <c r="K24" s="4"/>
      <c r="L24" s="4"/>
      <c r="M24" s="4"/>
      <c r="N24" s="4"/>
      <c r="O24" s="4"/>
      <c r="P24" s="4"/>
      <c r="Q24" s="4"/>
    </row>
    <row r="25" spans="1:17" ht="30" hidden="1" customHeight="1" x14ac:dyDescent="0.2">
      <c r="A25" s="43" t="s">
        <v>3340</v>
      </c>
      <c r="B25" s="380" t="s">
        <v>3341</v>
      </c>
      <c r="C25" s="376"/>
      <c r="D25" s="4"/>
      <c r="E25" s="4"/>
      <c r="F25" s="4"/>
      <c r="G25" s="4"/>
      <c r="H25" s="4"/>
      <c r="I25" s="4"/>
      <c r="J25" s="4"/>
      <c r="K25" s="4"/>
      <c r="L25" s="4"/>
      <c r="M25" s="4"/>
      <c r="N25" s="4"/>
      <c r="O25" s="4"/>
      <c r="P25" s="4"/>
      <c r="Q25" s="4"/>
    </row>
    <row r="26" spans="1:17" ht="30" hidden="1" customHeight="1" x14ac:dyDescent="0.2">
      <c r="A26" s="43" t="s">
        <v>3342</v>
      </c>
      <c r="B26" s="380" t="s">
        <v>3343</v>
      </c>
      <c r="C26" s="376"/>
      <c r="D26" s="4"/>
      <c r="E26" s="4"/>
      <c r="F26" s="4"/>
      <c r="G26" s="4"/>
      <c r="H26" s="4"/>
      <c r="I26" s="4"/>
      <c r="J26" s="4"/>
      <c r="K26" s="4"/>
      <c r="L26" s="4"/>
      <c r="M26" s="4"/>
      <c r="N26" s="4"/>
      <c r="O26" s="4"/>
      <c r="P26" s="4"/>
      <c r="Q26" s="4"/>
    </row>
    <row r="27" spans="1:17" ht="70.5" hidden="1" customHeight="1" x14ac:dyDescent="0.2">
      <c r="A27" s="43" t="s">
        <v>3344</v>
      </c>
      <c r="B27" s="380" t="s">
        <v>3345</v>
      </c>
      <c r="C27" s="376"/>
      <c r="D27" s="4"/>
      <c r="E27" s="4"/>
      <c r="F27" s="4"/>
      <c r="G27" s="4"/>
      <c r="H27" s="4"/>
      <c r="I27" s="4"/>
      <c r="J27" s="4"/>
      <c r="K27" s="4"/>
      <c r="L27" s="4"/>
      <c r="M27" s="4"/>
      <c r="N27" s="4"/>
      <c r="O27" s="4"/>
      <c r="P27" s="4"/>
      <c r="Q27" s="4"/>
    </row>
    <row r="28" spans="1:17" ht="48" hidden="1" customHeight="1" x14ac:dyDescent="0.2">
      <c r="A28" s="43" t="s">
        <v>3346</v>
      </c>
      <c r="B28" s="380" t="s">
        <v>3347</v>
      </c>
      <c r="C28" s="376"/>
      <c r="D28" s="4"/>
      <c r="E28" s="4"/>
      <c r="F28" s="4"/>
      <c r="G28" s="4"/>
      <c r="H28" s="4"/>
      <c r="I28" s="4"/>
      <c r="J28" s="4"/>
      <c r="K28" s="4"/>
      <c r="L28" s="4"/>
      <c r="M28" s="4"/>
      <c r="N28" s="4"/>
      <c r="O28" s="4"/>
      <c r="P28" s="4"/>
      <c r="Q28" s="4"/>
    </row>
    <row r="29" spans="1:17" ht="100.5" hidden="1" customHeight="1" x14ac:dyDescent="0.2">
      <c r="A29" s="43" t="s">
        <v>3348</v>
      </c>
      <c r="B29" s="380" t="s">
        <v>3349</v>
      </c>
      <c r="C29" s="376"/>
      <c r="D29" s="4"/>
      <c r="E29" s="4"/>
      <c r="F29" s="4"/>
      <c r="G29" s="4"/>
      <c r="H29" s="4"/>
      <c r="I29" s="4"/>
      <c r="J29" s="4"/>
      <c r="K29" s="4"/>
      <c r="L29" s="4"/>
      <c r="M29" s="4"/>
      <c r="N29" s="4"/>
      <c r="O29" s="4"/>
      <c r="P29" s="4"/>
      <c r="Q29" s="4"/>
    </row>
    <row r="30" spans="1:17" ht="45" hidden="1" customHeight="1" x14ac:dyDescent="0.2">
      <c r="A30" s="43" t="s">
        <v>3350</v>
      </c>
      <c r="B30" s="380" t="s">
        <v>3351</v>
      </c>
      <c r="C30" s="376"/>
      <c r="D30" s="4"/>
      <c r="E30" s="4"/>
      <c r="F30" s="4"/>
      <c r="G30" s="4"/>
      <c r="H30" s="4"/>
      <c r="I30" s="4"/>
      <c r="J30" s="4"/>
      <c r="K30" s="4"/>
      <c r="L30" s="4"/>
      <c r="M30" s="4"/>
      <c r="N30" s="4"/>
      <c r="O30" s="4"/>
      <c r="P30" s="4"/>
      <c r="Q30" s="4"/>
    </row>
    <row r="31" spans="1:17" ht="45" hidden="1" customHeight="1" x14ac:dyDescent="0.2">
      <c r="A31" s="43" t="s">
        <v>3352</v>
      </c>
      <c r="B31" s="380" t="s">
        <v>3353</v>
      </c>
      <c r="C31" s="376"/>
      <c r="D31" s="4"/>
      <c r="E31" s="4"/>
      <c r="F31" s="4"/>
      <c r="G31" s="4"/>
      <c r="H31" s="4"/>
      <c r="I31" s="4"/>
      <c r="J31" s="4"/>
      <c r="K31" s="4"/>
      <c r="L31" s="4"/>
      <c r="M31" s="4"/>
      <c r="N31" s="4"/>
      <c r="O31" s="4"/>
      <c r="P31" s="4"/>
      <c r="Q31" s="4"/>
    </row>
    <row r="32" spans="1:17" ht="45" hidden="1" customHeight="1" x14ac:dyDescent="0.2">
      <c r="A32" s="43" t="s">
        <v>3354</v>
      </c>
      <c r="B32" s="380" t="s">
        <v>3355</v>
      </c>
      <c r="C32" s="376"/>
      <c r="D32" s="4"/>
      <c r="E32" s="4"/>
      <c r="F32" s="4"/>
      <c r="G32" s="4"/>
      <c r="H32" s="4"/>
      <c r="I32" s="4"/>
      <c r="J32" s="4"/>
      <c r="K32" s="4"/>
      <c r="L32" s="4"/>
      <c r="M32" s="4"/>
      <c r="N32" s="4"/>
      <c r="O32" s="4"/>
      <c r="P32" s="4"/>
      <c r="Q32" s="4"/>
    </row>
    <row r="33" spans="1:17" ht="72" hidden="1" customHeight="1" x14ac:dyDescent="0.2">
      <c r="A33" s="43" t="s">
        <v>3356</v>
      </c>
      <c r="B33" s="380" t="s">
        <v>3357</v>
      </c>
      <c r="C33" s="376"/>
      <c r="D33" s="4"/>
      <c r="E33" s="4"/>
      <c r="F33" s="4"/>
      <c r="G33" s="4"/>
      <c r="H33" s="4"/>
      <c r="I33" s="4"/>
      <c r="J33" s="4"/>
      <c r="K33" s="4"/>
      <c r="L33" s="4"/>
      <c r="M33" s="4"/>
      <c r="N33" s="4"/>
      <c r="O33" s="4"/>
      <c r="P33" s="4"/>
      <c r="Q33" s="4"/>
    </row>
    <row r="34" spans="1:17" ht="79.5" hidden="1" customHeight="1" x14ac:dyDescent="0.2">
      <c r="A34" s="43" t="s">
        <v>3358</v>
      </c>
      <c r="B34" s="380" t="s">
        <v>3359</v>
      </c>
      <c r="C34" s="376"/>
      <c r="D34" s="4"/>
      <c r="E34" s="4"/>
      <c r="F34" s="4"/>
      <c r="G34" s="4"/>
      <c r="H34" s="4"/>
      <c r="I34" s="4"/>
      <c r="J34" s="4"/>
      <c r="K34" s="4"/>
      <c r="L34" s="4"/>
      <c r="M34" s="4"/>
      <c r="N34" s="4"/>
      <c r="O34" s="4"/>
      <c r="P34" s="4"/>
      <c r="Q34" s="4"/>
    </row>
    <row r="35" spans="1:17" ht="70.5" hidden="1" customHeight="1" x14ac:dyDescent="0.2">
      <c r="A35" s="43" t="s">
        <v>3360</v>
      </c>
      <c r="B35" s="380" t="s">
        <v>3361</v>
      </c>
      <c r="C35" s="376"/>
      <c r="D35" s="4"/>
      <c r="E35" s="4"/>
      <c r="F35" s="4"/>
      <c r="G35" s="4"/>
      <c r="H35" s="4"/>
      <c r="I35" s="4"/>
      <c r="J35" s="4"/>
      <c r="K35" s="4"/>
      <c r="L35" s="4"/>
      <c r="M35" s="4"/>
      <c r="N35" s="4"/>
      <c r="O35" s="4"/>
      <c r="P35" s="4"/>
      <c r="Q35" s="4"/>
    </row>
    <row r="36" spans="1:17" ht="45.75" hidden="1" customHeight="1" x14ac:dyDescent="0.2">
      <c r="A36" s="43" t="s">
        <v>3362</v>
      </c>
      <c r="B36" s="380" t="s">
        <v>3363</v>
      </c>
      <c r="C36" s="376"/>
      <c r="D36" s="4"/>
      <c r="E36" s="4"/>
      <c r="F36" s="4"/>
      <c r="G36" s="4"/>
      <c r="H36" s="4"/>
      <c r="I36" s="4"/>
      <c r="J36" s="4"/>
      <c r="K36" s="4"/>
      <c r="L36" s="4"/>
      <c r="M36" s="4"/>
      <c r="N36" s="4"/>
      <c r="O36" s="4"/>
      <c r="P36" s="4"/>
      <c r="Q36" s="4"/>
    </row>
    <row r="37" spans="1:17" ht="54.75" hidden="1" customHeight="1" x14ac:dyDescent="0.2">
      <c r="A37" s="43" t="s">
        <v>3364</v>
      </c>
      <c r="B37" s="380" t="s">
        <v>3365</v>
      </c>
      <c r="C37" s="376"/>
      <c r="D37" s="4"/>
      <c r="E37" s="4"/>
      <c r="F37" s="4"/>
      <c r="G37" s="4"/>
      <c r="H37" s="4"/>
      <c r="I37" s="4"/>
      <c r="J37" s="4"/>
      <c r="K37" s="4"/>
      <c r="L37" s="4"/>
      <c r="M37" s="4"/>
      <c r="N37" s="4"/>
      <c r="O37" s="4"/>
      <c r="P37" s="4"/>
      <c r="Q37" s="4"/>
    </row>
    <row r="38" spans="1:17" ht="37.5" hidden="1" customHeight="1" x14ac:dyDescent="0.2">
      <c r="A38" s="43" t="s">
        <v>3366</v>
      </c>
      <c r="B38" s="380" t="s">
        <v>3367</v>
      </c>
      <c r="C38" s="376"/>
      <c r="D38" s="4"/>
      <c r="E38" s="4"/>
      <c r="F38" s="4"/>
      <c r="G38" s="4"/>
      <c r="H38" s="4"/>
      <c r="I38" s="4"/>
      <c r="J38" s="4"/>
      <c r="K38" s="4"/>
      <c r="L38" s="4"/>
      <c r="M38" s="4"/>
      <c r="N38" s="4"/>
      <c r="O38" s="4"/>
      <c r="P38" s="4"/>
      <c r="Q38" s="4"/>
    </row>
    <row r="39" spans="1:17" ht="61.5" hidden="1" customHeight="1" x14ac:dyDescent="0.2">
      <c r="A39" s="43" t="s">
        <v>3368</v>
      </c>
      <c r="B39" s="380" t="s">
        <v>3369</v>
      </c>
      <c r="C39" s="376"/>
      <c r="D39" s="4"/>
      <c r="E39" s="4"/>
      <c r="F39" s="4"/>
      <c r="G39" s="4"/>
      <c r="H39" s="4"/>
      <c r="I39" s="4"/>
      <c r="J39" s="4"/>
      <c r="K39" s="4"/>
      <c r="L39" s="4"/>
      <c r="M39" s="4"/>
      <c r="N39" s="4"/>
      <c r="O39" s="4"/>
      <c r="P39" s="4"/>
      <c r="Q39" s="4"/>
    </row>
    <row r="40" spans="1:17" ht="53.25" hidden="1" customHeight="1" x14ac:dyDescent="0.2">
      <c r="A40" s="43" t="s">
        <v>3370</v>
      </c>
      <c r="B40" s="380" t="s">
        <v>3371</v>
      </c>
      <c r="C40" s="376"/>
      <c r="D40" s="4"/>
      <c r="E40" s="4"/>
      <c r="F40" s="4"/>
      <c r="G40" s="4"/>
      <c r="H40" s="4"/>
      <c r="I40" s="4"/>
      <c r="J40" s="4"/>
      <c r="K40" s="4"/>
      <c r="L40" s="4"/>
      <c r="M40" s="4"/>
      <c r="N40" s="4"/>
      <c r="O40" s="4"/>
      <c r="P40" s="4"/>
      <c r="Q40" s="4"/>
    </row>
    <row r="41" spans="1:17" ht="73.5" hidden="1" customHeight="1" x14ac:dyDescent="0.2">
      <c r="A41" s="43" t="s">
        <v>3372</v>
      </c>
      <c r="B41" s="380" t="s">
        <v>3373</v>
      </c>
      <c r="C41" s="376"/>
      <c r="D41" s="4"/>
      <c r="E41" s="4"/>
      <c r="F41" s="4"/>
      <c r="G41" s="4"/>
      <c r="H41" s="4"/>
      <c r="I41" s="4"/>
      <c r="J41" s="4"/>
      <c r="K41" s="4"/>
      <c r="L41" s="4"/>
      <c r="M41" s="4"/>
      <c r="N41" s="4"/>
      <c r="O41" s="4"/>
      <c r="P41" s="4"/>
      <c r="Q41" s="4"/>
    </row>
    <row r="42" spans="1:17" ht="57.75" hidden="1" customHeight="1" x14ac:dyDescent="0.2">
      <c r="A42" s="43" t="s">
        <v>3374</v>
      </c>
      <c r="B42" s="380" t="s">
        <v>3375</v>
      </c>
      <c r="C42" s="376"/>
      <c r="D42" s="4"/>
      <c r="E42" s="4"/>
      <c r="F42" s="4"/>
      <c r="G42" s="4"/>
      <c r="H42" s="4"/>
      <c r="I42" s="4"/>
      <c r="J42" s="4"/>
      <c r="K42" s="4"/>
      <c r="L42" s="4"/>
      <c r="M42" s="4"/>
      <c r="N42" s="4"/>
      <c r="O42" s="4"/>
      <c r="P42" s="4"/>
      <c r="Q42" s="4"/>
    </row>
    <row r="43" spans="1:17" ht="84" hidden="1" customHeight="1" x14ac:dyDescent="0.2">
      <c r="A43" s="43" t="s">
        <v>3376</v>
      </c>
      <c r="B43" s="380" t="s">
        <v>3377</v>
      </c>
      <c r="C43" s="376"/>
      <c r="D43" s="4"/>
      <c r="E43" s="4"/>
      <c r="F43" s="4"/>
      <c r="G43" s="4"/>
      <c r="H43" s="4"/>
      <c r="I43" s="4"/>
      <c r="J43" s="4"/>
      <c r="K43" s="4"/>
      <c r="L43" s="4"/>
      <c r="M43" s="4"/>
      <c r="N43" s="4"/>
      <c r="O43" s="4"/>
      <c r="P43" s="4"/>
      <c r="Q43" s="4"/>
    </row>
    <row r="44" spans="1:17" ht="48" hidden="1" customHeight="1" x14ac:dyDescent="0.2">
      <c r="A44" s="43" t="s">
        <v>3378</v>
      </c>
      <c r="B44" s="380" t="s">
        <v>3379</v>
      </c>
      <c r="C44" s="376"/>
      <c r="D44" s="4"/>
      <c r="E44" s="4"/>
      <c r="F44" s="4"/>
      <c r="G44" s="4"/>
      <c r="H44" s="4"/>
      <c r="I44" s="4"/>
      <c r="J44" s="4"/>
      <c r="K44" s="4"/>
      <c r="L44" s="4"/>
      <c r="M44" s="4"/>
      <c r="N44" s="4"/>
      <c r="O44" s="4"/>
      <c r="P44" s="4"/>
      <c r="Q44" s="4"/>
    </row>
    <row r="45" spans="1:17" ht="57" hidden="1" customHeight="1" x14ac:dyDescent="0.2">
      <c r="A45" s="43" t="s">
        <v>3380</v>
      </c>
      <c r="B45" s="380" t="s">
        <v>3381</v>
      </c>
      <c r="C45" s="376"/>
      <c r="D45" s="4"/>
      <c r="E45" s="4"/>
      <c r="F45" s="4"/>
      <c r="G45" s="4"/>
      <c r="H45" s="4"/>
      <c r="I45" s="4"/>
      <c r="J45" s="4"/>
      <c r="K45" s="4"/>
      <c r="L45" s="4"/>
      <c r="M45" s="4"/>
      <c r="N45" s="4"/>
      <c r="O45" s="4"/>
      <c r="P45" s="4"/>
      <c r="Q45" s="4"/>
    </row>
    <row r="46" spans="1:17" ht="73.5" hidden="1" customHeight="1" x14ac:dyDescent="0.2">
      <c r="A46" s="43" t="s">
        <v>3382</v>
      </c>
      <c r="B46" s="381" t="s">
        <v>3383</v>
      </c>
      <c r="C46" s="376"/>
      <c r="D46" s="41"/>
      <c r="E46" s="4"/>
      <c r="F46" s="4"/>
      <c r="G46" s="4"/>
      <c r="H46" s="4"/>
      <c r="I46" s="4"/>
      <c r="J46" s="4"/>
      <c r="K46" s="4"/>
      <c r="L46" s="4"/>
      <c r="M46" s="4"/>
      <c r="N46" s="4"/>
      <c r="O46" s="4"/>
      <c r="P46" s="4"/>
      <c r="Q46" s="4"/>
    </row>
    <row r="47" spans="1:17" ht="66" hidden="1" customHeight="1" x14ac:dyDescent="0.2">
      <c r="A47" s="48" t="s">
        <v>3384</v>
      </c>
      <c r="B47" s="382" t="s">
        <v>3385</v>
      </c>
      <c r="C47" s="382"/>
      <c r="D47" s="4"/>
      <c r="E47" s="4"/>
      <c r="F47" s="4"/>
      <c r="G47" s="4"/>
      <c r="H47" s="4"/>
      <c r="I47" s="4"/>
      <c r="J47" s="4"/>
      <c r="K47" s="4"/>
      <c r="L47" s="4"/>
      <c r="M47" s="4"/>
      <c r="N47" s="4"/>
      <c r="O47" s="4"/>
      <c r="P47" s="4"/>
      <c r="Q47" s="4"/>
    </row>
    <row r="48" spans="1:17" ht="123.75" customHeight="1" x14ac:dyDescent="0.2">
      <c r="A48" s="269" t="s">
        <v>3386</v>
      </c>
      <c r="B48" s="379" t="s">
        <v>3387</v>
      </c>
      <c r="C48" s="378"/>
      <c r="D48" s="4"/>
      <c r="E48" s="4"/>
      <c r="F48" s="4"/>
      <c r="G48" s="4"/>
      <c r="H48" s="4"/>
      <c r="I48" s="4"/>
      <c r="J48" s="4"/>
      <c r="K48" s="4"/>
      <c r="L48" s="4"/>
      <c r="M48" s="4"/>
      <c r="N48" s="4"/>
      <c r="O48" s="4"/>
      <c r="P48" s="4"/>
      <c r="Q48" s="4"/>
    </row>
    <row r="49" spans="1:17" ht="34.5" customHeight="1" x14ac:dyDescent="0.2">
      <c r="A49" s="269" t="s">
        <v>3388</v>
      </c>
      <c r="B49" s="377" t="s">
        <v>3389</v>
      </c>
      <c r="C49" s="378"/>
      <c r="D49" s="4"/>
      <c r="E49" s="4"/>
      <c r="F49" s="4"/>
      <c r="G49" s="4"/>
      <c r="H49" s="4"/>
      <c r="I49" s="4"/>
      <c r="J49" s="4"/>
      <c r="K49" s="4"/>
      <c r="L49" s="4"/>
      <c r="M49" s="4"/>
      <c r="N49" s="4"/>
      <c r="O49" s="4"/>
      <c r="P49" s="4"/>
      <c r="Q49" s="4"/>
    </row>
    <row r="50" spans="1:17" ht="34.5" customHeight="1" x14ac:dyDescent="0.2">
      <c r="A50" s="269" t="s">
        <v>3390</v>
      </c>
      <c r="B50" s="377" t="s">
        <v>3391</v>
      </c>
      <c r="C50" s="378"/>
      <c r="D50" s="4"/>
      <c r="E50" s="4"/>
      <c r="F50" s="4"/>
      <c r="G50" s="4"/>
      <c r="H50" s="4"/>
      <c r="I50" s="4"/>
      <c r="J50" s="4"/>
      <c r="K50" s="4"/>
      <c r="L50" s="4"/>
      <c r="M50" s="4"/>
      <c r="N50" s="4"/>
      <c r="O50" s="4"/>
      <c r="P50" s="4"/>
      <c r="Q50" s="4"/>
    </row>
    <row r="51" spans="1:17" ht="31.5" customHeight="1" x14ac:dyDescent="0.2">
      <c r="A51" s="311" t="s">
        <v>3392</v>
      </c>
      <c r="B51" s="375"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cp:lastModifiedBy>
  <cp:lastPrinted>2022-04-04T19:59:02Z</cp:lastPrinted>
  <dcterms:created xsi:type="dcterms:W3CDTF">2022-04-01T05:14:30Z</dcterms:created>
  <dcterms:modified xsi:type="dcterms:W3CDTF">2023-01-24T11:59:26Z</dcterms:modified>
</cp:coreProperties>
</file>