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\Desktop\Plan2023-2025\"/>
    </mc:Choice>
  </mc:AlternateContent>
  <xr:revisionPtr revIDLastSave="0" documentId="13_ncr:1_{852E0504-11F5-4A9B-95C4-D90522032FAC}" xr6:coauthVersionLast="36" xr6:coauthVersionMax="36" xr10:uidLastSave="{00000000-0000-0000-0000-000000000000}"/>
  <bookViews>
    <workbookView xWindow="120" yWindow="765" windowWidth="19020" windowHeight="11235" activeTab="2" xr2:uid="{00000000-000D-0000-FFFF-FFFF00000000}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PRIHODA'!$A$1:$H$41</definedName>
  </definedNames>
  <calcPr calcId="179021"/>
</workbook>
</file>

<file path=xl/calcChain.xml><?xml version="1.0" encoding="utf-8"?>
<calcChain xmlns="http://schemas.openxmlformats.org/spreadsheetml/2006/main">
  <c r="C58" i="3" l="1"/>
  <c r="D58" i="3"/>
  <c r="E58" i="3"/>
  <c r="F58" i="3"/>
  <c r="G58" i="3"/>
  <c r="H58" i="3"/>
  <c r="I58" i="3"/>
  <c r="J58" i="3"/>
  <c r="K58" i="3"/>
  <c r="L58" i="3"/>
  <c r="C57" i="3"/>
  <c r="D57" i="3"/>
  <c r="E57" i="3"/>
  <c r="F57" i="3"/>
  <c r="G57" i="3"/>
  <c r="H57" i="3"/>
  <c r="I57" i="3"/>
  <c r="J57" i="3"/>
  <c r="K57" i="3"/>
  <c r="L57" i="3"/>
  <c r="C12" i="3"/>
  <c r="C40" i="2" l="1"/>
  <c r="B40" i="2"/>
  <c r="C27" i="2"/>
  <c r="B27" i="2"/>
  <c r="C14" i="2"/>
  <c r="B14" i="2"/>
  <c r="B28" i="2" l="1"/>
  <c r="L47" i="3"/>
  <c r="F13" i="4"/>
  <c r="K47" i="3"/>
  <c r="E47" i="3"/>
  <c r="C47" i="3"/>
  <c r="K20" i="3" l="1"/>
  <c r="C20" i="3"/>
  <c r="E53" i="3" l="1"/>
  <c r="C53" i="3"/>
  <c r="D12" i="3"/>
  <c r="D60" i="3" l="1"/>
  <c r="L53" i="3" l="1"/>
  <c r="L52" i="3" s="1"/>
  <c r="K53" i="3"/>
  <c r="K52" i="3" s="1"/>
  <c r="J53" i="3"/>
  <c r="J52" i="3" s="1"/>
  <c r="J10" i="3" s="1"/>
  <c r="I53" i="3"/>
  <c r="I52" i="3" s="1"/>
  <c r="I10" i="3" s="1"/>
  <c r="H53" i="3"/>
  <c r="H52" i="3" s="1"/>
  <c r="H10" i="3" s="1"/>
  <c r="G53" i="3"/>
  <c r="G52" i="3" s="1"/>
  <c r="G10" i="3" s="1"/>
  <c r="F53" i="3"/>
  <c r="F52" i="3" s="1"/>
  <c r="F10" i="3" s="1"/>
  <c r="E52" i="3"/>
  <c r="D53" i="3"/>
  <c r="D52" i="3" s="1"/>
  <c r="C52" i="3"/>
  <c r="L50" i="3"/>
  <c r="K50" i="3"/>
  <c r="J50" i="3"/>
  <c r="I50" i="3"/>
  <c r="H50" i="3"/>
  <c r="G50" i="3"/>
  <c r="F50" i="3"/>
  <c r="E50" i="3"/>
  <c r="D50" i="3"/>
  <c r="C50" i="3"/>
  <c r="C11" i="3" s="1"/>
  <c r="J47" i="3"/>
  <c r="I47" i="3"/>
  <c r="H47" i="3"/>
  <c r="G47" i="3"/>
  <c r="F47" i="3"/>
  <c r="D47" i="3"/>
  <c r="L20" i="3"/>
  <c r="J20" i="3"/>
  <c r="I20" i="3"/>
  <c r="H20" i="3"/>
  <c r="G20" i="3"/>
  <c r="F20" i="3"/>
  <c r="E20" i="3"/>
  <c r="D20" i="3"/>
  <c r="L12" i="3"/>
  <c r="K12" i="3"/>
  <c r="J12" i="3"/>
  <c r="I12" i="3"/>
  <c r="H12" i="3"/>
  <c r="G12" i="3"/>
  <c r="F12" i="3"/>
  <c r="E12" i="3"/>
  <c r="C60" i="3" l="1"/>
  <c r="E11" i="3"/>
  <c r="E60" i="3" s="1"/>
  <c r="C10" i="3"/>
  <c r="L11" i="3"/>
  <c r="L10" i="3" s="1"/>
  <c r="K11" i="3"/>
  <c r="K10" i="3"/>
  <c r="G60" i="3"/>
  <c r="I60" i="3"/>
  <c r="K60" i="3"/>
  <c r="F60" i="3"/>
  <c r="H60" i="3"/>
  <c r="J60" i="3"/>
  <c r="H22" i="4"/>
  <c r="G22" i="4"/>
  <c r="F22" i="4"/>
  <c r="D40" i="2"/>
  <c r="F40" i="2"/>
  <c r="D27" i="2"/>
  <c r="F27" i="2"/>
  <c r="D14" i="2"/>
  <c r="F14" i="2"/>
  <c r="B15" i="2" l="1"/>
  <c r="E10" i="3"/>
  <c r="L60" i="3"/>
  <c r="H13" i="4"/>
  <c r="H24" i="4" s="1"/>
  <c r="G13" i="4"/>
  <c r="G24" i="4" s="1"/>
  <c r="F24" i="4"/>
  <c r="B41" i="2"/>
</calcChain>
</file>

<file path=xl/sharedStrings.xml><?xml version="1.0" encoding="utf-8"?>
<sst xmlns="http://schemas.openxmlformats.org/spreadsheetml/2006/main" count="137" uniqueCount="106">
  <si>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</si>
  <si>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</si>
  <si>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</si>
  <si>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</si>
  <si>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</si>
  <si>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</si>
  <si>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</si>
  <si>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</si>
  <si>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</si>
  <si>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</si>
  <si>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</si>
  <si>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</si>
  <si>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</si>
  <si>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</si>
  <si>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</si>
  <si>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</si>
  <si>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</si>
  <si>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</si>
  <si>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</si>
  <si>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Donacije</t>
  </si>
  <si>
    <t>Rashodi za zaposlene</t>
  </si>
  <si>
    <t>Materijalni rashodi</t>
  </si>
  <si>
    <t>Tekuće donacije u novcu</t>
  </si>
  <si>
    <t>OPĆI DIO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</si>
  <si>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</si>
  <si>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</si>
  <si>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</si>
  <si>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</si>
  <si>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 xml:space="preserve"> 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</si>
  <si>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</si>
  <si>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</si>
  <si>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</si>
  <si>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</si>
  <si>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Obrazac FIN. PL.-DV</t>
  </si>
  <si>
    <t>Korisnik proračuna-DV: Vrtuljak, NUŠTAR, Ulica Breza 2</t>
  </si>
  <si>
    <t>Tel:</t>
  </si>
  <si>
    <t>032/ 386-007</t>
  </si>
  <si>
    <t>Br. ek. klas.</t>
  </si>
  <si>
    <t>Naziv računa rashoda/izdataka</t>
  </si>
  <si>
    <t>Program 1001 . REDOVNA DJELATNOST USTANOVA PREDŠKOLSKOG ODGOJA</t>
  </si>
  <si>
    <t>Aktivnost A100001. REDOVNA DJELATNOST USTANOVA</t>
  </si>
  <si>
    <t>Plaće za redovan rad</t>
  </si>
  <si>
    <t>Doprinos za obvezno zdravstveno osiguranje</t>
  </si>
  <si>
    <t>Uredski materijal i ostali materijalni rashodi</t>
  </si>
  <si>
    <t>Materijal i sirovine</t>
  </si>
  <si>
    <t>Materijal i djelovi za tekuće i investicijsko održavanje</t>
  </si>
  <si>
    <t>Usluge telefona, pošte i prijevoza</t>
  </si>
  <si>
    <t>Usluge tekućeg i investicijskog održavanja</t>
  </si>
  <si>
    <t>Intelektualne usluge</t>
  </si>
  <si>
    <t>Računalne usluge</t>
  </si>
  <si>
    <t>Financijski rashodi</t>
  </si>
  <si>
    <t>Bankarske usluge i usluge platnog prometa</t>
  </si>
  <si>
    <t>Pomoći dane u inozemstvo i unutar opće države</t>
  </si>
  <si>
    <t>Tekuće pomoći unutar opće države</t>
  </si>
  <si>
    <t>Projekt K100002. OPREMANJE USTANOVA PREDŠKOLSKOG ODGOJA</t>
  </si>
  <si>
    <t>Rashodi za nabavu proizvedene dugotrajne imovine</t>
  </si>
  <si>
    <t>Uredska oprema i namještaj</t>
  </si>
  <si>
    <t>Uređaji, strojevi i oprema za ostale namjene</t>
  </si>
  <si>
    <t>Aktivnost A100003. VJERSKI I PRIVATNI VRTIĆI I DRUGE POMOĆI</t>
  </si>
  <si>
    <t>Ostali rashodi</t>
  </si>
  <si>
    <t>SVEUKUPNO   :</t>
  </si>
  <si>
    <t>M.P.</t>
  </si>
  <si>
    <t>Ravnatelj/ica:</t>
  </si>
  <si>
    <t>___________________________________________</t>
  </si>
  <si>
    <t>Plaće za prekovremeni rad</t>
  </si>
  <si>
    <t>Korištenje privatnog automobila</t>
  </si>
  <si>
    <t>Komunikacijska oprema</t>
  </si>
  <si>
    <t>2023.</t>
  </si>
  <si>
    <t>Nagrade</t>
  </si>
  <si>
    <t>Darovi</t>
  </si>
  <si>
    <t>Regres</t>
  </si>
  <si>
    <t>Literatura</t>
  </si>
  <si>
    <t>Materijal i sredstva za čišćenje</t>
  </si>
  <si>
    <t>Ostali materijal</t>
  </si>
  <si>
    <t>Namirnice</t>
  </si>
  <si>
    <t>Plin</t>
  </si>
  <si>
    <t>Električna energija</t>
  </si>
  <si>
    <t>Ostali materijal i dijelovi</t>
  </si>
  <si>
    <t>Poštarina</t>
  </si>
  <si>
    <t>Ostale usluge promidžbe</t>
  </si>
  <si>
    <t>Opskrba vodom</t>
  </si>
  <si>
    <t>Iznošenje i odvoz smeća</t>
  </si>
  <si>
    <t>Deratizacija i dezinsekcija</t>
  </si>
  <si>
    <t>Zdravstvene usluge</t>
  </si>
  <si>
    <t>Laboratorijske usluge</t>
  </si>
  <si>
    <t>Knjigovodstvene usluge</t>
  </si>
  <si>
    <t>Premije osiguranja zaposlenih</t>
  </si>
  <si>
    <t>Ostali nespomenuti financijski rashodi</t>
  </si>
  <si>
    <t>2024.</t>
  </si>
  <si>
    <t>PROJEKCIJA PLANA ZA 2024.</t>
  </si>
  <si>
    <t>Bonus za uspješan rad</t>
  </si>
  <si>
    <t>PRIJEDLOG FINANCIJSKOG PLANA (proračunski korisnik) ZA 2023. I                                                                                                                                                PROJEKCIJA PLANA ZA  2024. I 2025. GODINU</t>
  </si>
  <si>
    <t>Prijedlog plana 
za 2023.</t>
  </si>
  <si>
    <t>Projekcija plana
za 2024.</t>
  </si>
  <si>
    <t>Projekcija plana 
za 2025.</t>
  </si>
  <si>
    <t>2025.</t>
  </si>
  <si>
    <t>PLAN RASHODA I IZDATAKA 2023.-2025.</t>
  </si>
  <si>
    <t>u eurima</t>
  </si>
  <si>
    <t>Ukupno prihodi i primici za 2023.</t>
  </si>
  <si>
    <t>Ukupno prihodi i primici za 2024.</t>
  </si>
  <si>
    <t>Ukupno prihodi i primici za 2025.</t>
  </si>
  <si>
    <t>PRIJEDLOG PLANA ZA 2023.                                        ( kol.  4+5+6+7+8+9+10)</t>
  </si>
  <si>
    <t>PROJEKCIJA PLANA ZA 2025.</t>
  </si>
  <si>
    <t>Seminari, savjetovanja i simpoziji</t>
  </si>
  <si>
    <t>Ostale intelektualne usluge</t>
  </si>
  <si>
    <t>U Nuštru, 22.09.2022.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</si>
</sst>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3" fillId="0" borderId="0"/>
    <xf numFmtId="0" fontId="13" fillId="0" borderId="7" applyNumberFormat="0" applyFill="0" applyAlignment="0" applyProtection="0"/>
  </cellStyleXfs>
  <cellXfs count="181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4" fillId="0" borderId="18" xfId="0" applyNumberFormat="1" applyFont="1" applyBorder="1" applyAlignment="1">
      <alignment wrapText="1"/>
    </xf>
    <xf numFmtId="1" fontId="14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3" fontId="14" fillId="0" borderId="27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3" fontId="14" fillId="0" borderId="28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21" fillId="0" borderId="0" xfId="0" quotePrefix="1" applyFont="1" applyBorder="1" applyAlignment="1">
      <alignment horizontal="center" vertical="center"/>
    </xf>
    <xf numFmtId="0" fontId="21" fillId="0" borderId="0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2" fillId="0" borderId="13" xfId="0" quotePrefix="1" applyFont="1" applyBorder="1" applyAlignment="1">
      <alignment horizontal="left" vertical="center" wrapText="1"/>
    </xf>
    <xf numFmtId="0" fontId="22" fillId="0" borderId="13" xfId="0" quotePrefix="1" applyFont="1" applyBorder="1" applyAlignment="1">
      <alignment horizontal="center" vertical="center" wrapText="1"/>
    </xf>
    <xf numFmtId="0" fontId="19" fillId="0" borderId="13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19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19" fillId="0" borderId="0" xfId="0" quotePrefix="1" applyNumberFormat="1" applyFont="1" applyFill="1" applyBorder="1" applyAlignment="1" applyProtection="1">
      <alignment horizontal="left" wrapText="1"/>
    </xf>
    <xf numFmtId="3" fontId="19" fillId="0" borderId="0" xfId="0" applyNumberFormat="1" applyFont="1" applyFill="1" applyBorder="1" applyAlignment="1" applyProtection="1"/>
    <xf numFmtId="0" fontId="26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quotePrefix="1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wrapText="1"/>
    </xf>
    <xf numFmtId="0" fontId="26" fillId="0" borderId="32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center" wrapText="1"/>
    </xf>
    <xf numFmtId="0" fontId="26" fillId="0" borderId="13" xfId="0" quotePrefix="1" applyNumberFormat="1" applyFont="1" applyFill="1" applyBorder="1" applyAlignment="1" applyProtection="1">
      <alignment horizontal="left"/>
    </xf>
    <xf numFmtId="0" fontId="19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3" fontId="26" fillId="0" borderId="14" xfId="0" applyNumberFormat="1" applyFont="1" applyBorder="1" applyAlignment="1">
      <alignment horizontal="right"/>
    </xf>
    <xf numFmtId="3" fontId="26" fillId="0" borderId="14" xfId="0" applyNumberFormat="1" applyFont="1" applyFill="1" applyBorder="1" applyAlignment="1" applyProtection="1">
      <alignment horizontal="right" wrapText="1"/>
    </xf>
    <xf numFmtId="0" fontId="20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29" fillId="20" borderId="32" xfId="0" applyFont="1" applyFill="1" applyBorder="1" applyAlignment="1">
      <alignment horizontal="left"/>
    </xf>
    <xf numFmtId="3" fontId="26" fillId="20" borderId="14" xfId="0" applyNumberFormat="1" applyFont="1" applyFill="1" applyBorder="1" applyAlignment="1">
      <alignment horizontal="right"/>
    </xf>
    <xf numFmtId="3" fontId="26" fillId="20" borderId="14" xfId="0" applyNumberFormat="1" applyFont="1" applyFill="1" applyBorder="1" applyAlignment="1" applyProtection="1">
      <alignment horizontal="right" wrapText="1"/>
    </xf>
    <xf numFmtId="0" fontId="14" fillId="20" borderId="13" xfId="0" applyNumberFormat="1" applyFont="1" applyFill="1" applyBorder="1" applyAlignment="1" applyProtection="1"/>
    <xf numFmtId="3" fontId="26" fillId="0" borderId="14" xfId="0" applyNumberFormat="1" applyFont="1" applyFill="1" applyBorder="1" applyAlignment="1">
      <alignment horizontal="right"/>
    </xf>
    <xf numFmtId="3" fontId="26" fillId="21" borderId="32" xfId="0" quotePrefix="1" applyNumberFormat="1" applyFont="1" applyFill="1" applyBorder="1" applyAlignment="1">
      <alignment horizontal="right"/>
    </xf>
    <xf numFmtId="3" fontId="26" fillId="21" borderId="14" xfId="0" applyNumberFormat="1" applyFont="1" applyFill="1" applyBorder="1" applyAlignment="1" applyProtection="1">
      <alignment horizontal="right" wrapText="1"/>
    </xf>
    <xf numFmtId="3" fontId="26" fillId="20" borderId="32" xfId="0" quotePrefix="1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left"/>
    </xf>
    <xf numFmtId="0" fontId="36" fillId="0" borderId="0" xfId="0" applyFont="1" applyAlignment="1">
      <alignment horizontal="center" wrapText="1"/>
    </xf>
    <xf numFmtId="3" fontId="39" fillId="0" borderId="36" xfId="0" quotePrefix="1" applyNumberFormat="1" applyFont="1" applyBorder="1" applyAlignment="1">
      <alignment horizontal="left"/>
    </xf>
    <xf numFmtId="3" fontId="36" fillId="0" borderId="36" xfId="0" applyNumberFormat="1" applyFont="1" applyBorder="1"/>
    <xf numFmtId="3" fontId="36" fillId="0" borderId="36" xfId="0" applyNumberFormat="1" applyFont="1" applyBorder="1" applyAlignment="1">
      <alignment wrapText="1"/>
    </xf>
    <xf numFmtId="3" fontId="36" fillId="0" borderId="0" xfId="0" applyNumberFormat="1" applyFont="1"/>
    <xf numFmtId="3" fontId="39" fillId="0" borderId="30" xfId="0" applyNumberFormat="1" applyFont="1" applyBorder="1" applyAlignment="1">
      <alignment horizontal="left"/>
    </xf>
    <xf numFmtId="3" fontId="36" fillId="0" borderId="30" xfId="0" applyNumberFormat="1" applyFont="1" applyBorder="1"/>
    <xf numFmtId="3" fontId="36" fillId="0" borderId="30" xfId="0" applyNumberFormat="1" applyFont="1" applyBorder="1" applyAlignment="1">
      <alignment wrapText="1"/>
    </xf>
    <xf numFmtId="0" fontId="40" fillId="0" borderId="37" xfId="0" applyNumberFormat="1" applyFont="1" applyBorder="1" applyAlignment="1">
      <alignment horizontal="center" vertical="center" wrapText="1"/>
    </xf>
    <xf numFmtId="0" fontId="40" fillId="18" borderId="14" xfId="0" applyNumberFormat="1" applyFont="1" applyFill="1" applyBorder="1" applyAlignment="1" applyProtection="1">
      <alignment horizontal="center" vertical="center" wrapText="1"/>
    </xf>
    <xf numFmtId="0" fontId="36" fillId="0" borderId="14" xfId="0" applyNumberFormat="1" applyFont="1" applyBorder="1" applyAlignment="1">
      <alignment horizontal="center" vertical="center" wrapText="1"/>
    </xf>
    <xf numFmtId="3" fontId="36" fillId="0" borderId="14" xfId="0" quotePrefix="1" applyNumberFormat="1" applyFont="1" applyBorder="1" applyAlignment="1">
      <alignment horizontal="center" vertical="center" wrapText="1"/>
    </xf>
    <xf numFmtId="3" fontId="36" fillId="0" borderId="14" xfId="0" applyNumberFormat="1" applyFont="1" applyBorder="1" applyAlignment="1">
      <alignment horizontal="center" vertical="center" wrapText="1"/>
    </xf>
    <xf numFmtId="3" fontId="36" fillId="0" borderId="14" xfId="0" quotePrefix="1" applyNumberFormat="1" applyFont="1" applyFill="1" applyBorder="1" applyAlignment="1">
      <alignment horizontal="center" vertical="center" wrapText="1"/>
    </xf>
    <xf numFmtId="4" fontId="40" fillId="22" borderId="14" xfId="0" applyNumberFormat="1" applyFont="1" applyFill="1" applyBorder="1" applyAlignment="1">
      <alignment horizontal="right" vertical="center" wrapText="1"/>
    </xf>
    <xf numFmtId="4" fontId="40" fillId="0" borderId="14" xfId="0" applyNumberFormat="1" applyFont="1" applyFill="1" applyBorder="1" applyAlignment="1">
      <alignment horizontal="right" wrapText="1"/>
    </xf>
    <xf numFmtId="0" fontId="40" fillId="0" borderId="14" xfId="0" applyFont="1" applyFill="1" applyBorder="1" applyAlignment="1">
      <alignment horizontal="center" wrapText="1"/>
    </xf>
    <xf numFmtId="0" fontId="40" fillId="0" borderId="14" xfId="0" applyFont="1" applyFill="1" applyBorder="1" applyAlignment="1">
      <alignment horizontal="left" wrapText="1"/>
    </xf>
    <xf numFmtId="4" fontId="40" fillId="0" borderId="14" xfId="0" applyNumberFormat="1" applyFont="1" applyFill="1" applyBorder="1" applyAlignment="1">
      <alignment horizontal="right"/>
    </xf>
    <xf numFmtId="0" fontId="36" fillId="0" borderId="14" xfId="0" applyFont="1" applyBorder="1" applyAlignment="1">
      <alignment horizontal="center" wrapText="1"/>
    </xf>
    <xf numFmtId="0" fontId="36" fillId="0" borderId="14" xfId="0" applyFont="1" applyBorder="1" applyAlignment="1">
      <alignment horizontal="left" wrapText="1"/>
    </xf>
    <xf numFmtId="4" fontId="36" fillId="0" borderId="14" xfId="0" applyNumberFormat="1" applyFont="1" applyBorder="1" applyAlignment="1">
      <alignment horizontal="right"/>
    </xf>
    <xf numFmtId="4" fontId="40" fillId="0" borderId="14" xfId="0" applyNumberFormat="1" applyFont="1" applyBorder="1" applyAlignment="1">
      <alignment horizontal="right"/>
    </xf>
    <xf numFmtId="0" fontId="36" fillId="0" borderId="14" xfId="0" applyFont="1" applyFill="1" applyBorder="1" applyAlignment="1">
      <alignment horizontal="center" wrapText="1"/>
    </xf>
    <xf numFmtId="0" fontId="36" fillId="18" borderId="14" xfId="0" applyFont="1" applyFill="1" applyBorder="1" applyAlignment="1">
      <alignment horizontal="left" wrapText="1"/>
    </xf>
    <xf numFmtId="4" fontId="40" fillId="23" borderId="14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/>
    <xf numFmtId="3" fontId="14" fillId="0" borderId="9" xfId="0" applyNumberFormat="1" applyFont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/>
    <xf numFmtId="0" fontId="26" fillId="21" borderId="32" xfId="0" applyNumberFormat="1" applyFont="1" applyFill="1" applyBorder="1" applyAlignment="1" applyProtection="1">
      <alignment horizontal="left" wrapText="1"/>
    </xf>
    <xf numFmtId="0" fontId="26" fillId="21" borderId="13" xfId="0" applyNumberFormat="1" applyFont="1" applyFill="1" applyBorder="1" applyAlignment="1" applyProtection="1">
      <alignment horizontal="left" wrapText="1"/>
    </xf>
    <xf numFmtId="0" fontId="26" fillId="21" borderId="35" xfId="0" applyNumberFormat="1" applyFont="1" applyFill="1" applyBorder="1" applyAlignment="1" applyProtection="1">
      <alignment horizontal="left" wrapText="1"/>
    </xf>
    <xf numFmtId="0" fontId="26" fillId="20" borderId="32" xfId="0" applyNumberFormat="1" applyFont="1" applyFill="1" applyBorder="1" applyAlignment="1" applyProtection="1">
      <alignment horizontal="left" wrapText="1"/>
    </xf>
    <xf numFmtId="0" fontId="26" fillId="20" borderId="13" xfId="0" applyNumberFormat="1" applyFont="1" applyFill="1" applyBorder="1" applyAlignment="1" applyProtection="1">
      <alignment horizontal="left" wrapText="1"/>
    </xf>
    <xf numFmtId="0" fontId="26" fillId="20" borderId="35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9" fillId="0" borderId="32" xfId="0" applyNumberFormat="1" applyFont="1" applyFill="1" applyBorder="1" applyAlignment="1" applyProtection="1">
      <alignment horizontal="left" wrapText="1"/>
    </xf>
    <xf numFmtId="0" fontId="30" fillId="0" borderId="13" xfId="0" applyNumberFormat="1" applyFont="1" applyFill="1" applyBorder="1" applyAlignment="1" applyProtection="1">
      <alignment wrapText="1"/>
    </xf>
    <xf numFmtId="0" fontId="29" fillId="20" borderId="32" xfId="0" quotePrefix="1" applyNumberFormat="1" applyFont="1" applyFill="1" applyBorder="1" applyAlignment="1" applyProtection="1">
      <alignment horizontal="left" wrapText="1"/>
    </xf>
    <xf numFmtId="0" fontId="30" fillId="20" borderId="13" xfId="0" applyNumberFormat="1" applyFont="1" applyFill="1" applyBorder="1" applyAlignment="1" applyProtection="1">
      <alignment wrapText="1"/>
    </xf>
    <xf numFmtId="0" fontId="29" fillId="0" borderId="32" xfId="0" quotePrefix="1" applyNumberFormat="1" applyFont="1" applyFill="1" applyBorder="1" applyAlignment="1" applyProtection="1">
      <alignment horizontal="left" wrapText="1"/>
    </xf>
    <xf numFmtId="0" fontId="29" fillId="0" borderId="32" xfId="0" quotePrefix="1" applyFont="1" applyFill="1" applyBorder="1" applyAlignment="1">
      <alignment horizontal="left"/>
    </xf>
    <xf numFmtId="0" fontId="14" fillId="0" borderId="13" xfId="0" applyNumberFormat="1" applyFont="1" applyFill="1" applyBorder="1" applyAlignment="1" applyProtection="1"/>
    <xf numFmtId="0" fontId="14" fillId="0" borderId="13" xfId="0" applyNumberFormat="1" applyFont="1" applyFill="1" applyBorder="1" applyAlignment="1" applyProtection="1">
      <alignment wrapText="1"/>
    </xf>
    <xf numFmtId="0" fontId="29" fillId="0" borderId="32" xfId="0" quotePrefix="1" applyFont="1" applyBorder="1" applyAlignment="1">
      <alignment horizontal="left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vertical="center" wrapText="1"/>
    </xf>
    <xf numFmtId="0" fontId="29" fillId="20" borderId="32" xfId="0" applyNumberFormat="1" applyFont="1" applyFill="1" applyBorder="1" applyAlignment="1" applyProtection="1">
      <alignment horizontal="left" wrapText="1"/>
    </xf>
    <xf numFmtId="0" fontId="14" fillId="20" borderId="13" xfId="0" applyNumberFormat="1" applyFont="1" applyFill="1" applyBorder="1" applyAlignment="1" applyProtection="1"/>
    <xf numFmtId="0" fontId="20" fillId="0" borderId="34" xfId="0" quotePrefix="1" applyNumberFormat="1" applyFont="1" applyFill="1" applyBorder="1" applyAlignment="1" applyProtection="1">
      <alignment horizontal="left" wrapText="1"/>
    </xf>
    <xf numFmtId="0" fontId="27" fillId="0" borderId="34" xfId="0" applyNumberFormat="1" applyFont="1" applyFill="1" applyBorder="1" applyAlignment="1" applyProtection="1">
      <alignment wrapText="1"/>
    </xf>
    <xf numFmtId="0" fontId="29" fillId="0" borderId="29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0" fontId="37" fillId="22" borderId="14" xfId="0" applyFont="1" applyFill="1" applyBorder="1" applyAlignment="1">
      <alignment horizont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40" fillId="0" borderId="0" xfId="0" applyFont="1" applyBorder="1" applyAlignment="1">
      <alignment horizontal="right"/>
    </xf>
    <xf numFmtId="0" fontId="40" fillId="22" borderId="14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left" wrapText="1"/>
    </xf>
    <xf numFmtId="0" fontId="40" fillId="0" borderId="32" xfId="0" applyFont="1" applyFill="1" applyBorder="1" applyAlignment="1">
      <alignment horizontal="left" wrapText="1"/>
    </xf>
    <xf numFmtId="0" fontId="40" fillId="0" borderId="35" xfId="0" applyFont="1" applyFill="1" applyBorder="1" applyAlignment="1">
      <alignment horizontal="left" wrapText="1"/>
    </xf>
    <xf numFmtId="0" fontId="40" fillId="23" borderId="14" xfId="0" applyFont="1" applyFill="1" applyBorder="1" applyAlignment="1">
      <alignment horizont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42" name="Line 1">
          <a:extLs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43" name="Line 2">
          <a:extLs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19050</xdr:rowOff>
    </xdr:from>
    <xdr:to>
      <xdr:col>1</xdr:col>
      <xdr:colOff>0</xdr:colOff>
      <xdr:row>18</xdr:row>
      <xdr:rowOff>0</xdr:rowOff>
    </xdr:to>
    <xdr:sp macro="" textlink="">
      <xdr:nvSpPr>
        <xdr:cNvPr id="2244" name="Line 1">
          <a:extLs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1057275</xdr:colOff>
      <xdr:row>18</xdr:row>
      <xdr:rowOff>0</xdr:rowOff>
    </xdr:to>
    <xdr:sp macro="" textlink="">
      <xdr:nvSpPr>
        <xdr:cNvPr id="2245" name="Line 2">
          <a:extLs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29</xdr:row>
      <xdr:rowOff>19050</xdr:rowOff>
    </xdr:from>
    <xdr:to>
      <xdr:col>1</xdr:col>
      <xdr:colOff>0</xdr:colOff>
      <xdr:row>31</xdr:row>
      <xdr:rowOff>0</xdr:rowOff>
    </xdr:to>
    <xdr:sp macro="" textlink="">
      <xdr:nvSpPr>
        <xdr:cNvPr id="2246" name="Line 1">
          <a:extLs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29</xdr:row>
      <xdr:rowOff>19050</xdr:rowOff>
    </xdr:from>
    <xdr:to>
      <xdr:col>0</xdr:col>
      <xdr:colOff>1057275</xdr:colOff>
      <xdr:row>31</xdr:row>
      <xdr:rowOff>0</xdr:rowOff>
    </xdr:to>
    <xdr:sp macro="" textlink="">
      <xdr:nvSpPr>
        <xdr:cNvPr id="2247" name="Line 2">
          <a:extLs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view="pageBreakPreview" zoomScaleSheetLayoutView="100" workbookViewId="0">
      <selection activeCell="H8" sqref="H8"/>
    </sheetView>
  </sheetViews>
  <sheetFormatPr defaultColWidth="11.42578125" defaultRowHeight="12.75" x14ac:dyDescent="0.2"/>
  <cols>
    <col min="1" max="2" width="4.28515625" style="10" customWidth="1"/>
    <col min="3" max="3" width="5.5703125" style="10" customWidth="1"/>
    <col min="4" max="4" width="5.28515625" style="85" customWidth="1"/>
    <col min="5" max="5" width="44.7109375" style="10" customWidth="1"/>
    <col min="6" max="6" width="15.85546875" style="10" bestFit="1" customWidth="1"/>
    <col min="7" max="7" width="17.28515625" style="10" customWidth="1"/>
    <col min="8" max="8" width="16.7109375" style="10" customWidth="1"/>
    <col min="9" max="9" width="11.42578125" style="10"/>
    <col min="10" max="10" width="16.28515625" style="10" bestFit="1" customWidth="1"/>
    <col min="11" max="11" width="21.7109375" style="10" bestFit="1" customWidth="1"/>
    <col min="12" max="12" width="11.42578125" style="10"/>
    <col min="13" max="13" width="11.7109375" style="10" customWidth="1"/>
    <col min="14" max="16384" width="11.42578125" style="10"/>
  </cols>
  <sheetData>
    <row r="2" spans="1:10" ht="15" x14ac:dyDescent="0.25">
      <c r="A2" s="160"/>
      <c r="B2" s="160"/>
      <c r="C2" s="160"/>
      <c r="D2" s="160"/>
      <c r="E2" s="160"/>
      <c r="F2" s="160"/>
      <c r="G2" s="160"/>
      <c r="H2" s="160"/>
    </row>
    <row r="3" spans="1:10" ht="48" customHeight="1" x14ac:dyDescent="0.2">
      <c r="A3" s="159" t="s">
        <v>91</v>
      </c>
      <c r="B3" s="159"/>
      <c r="C3" s="159"/>
      <c r="D3" s="159"/>
      <c r="E3" s="159"/>
      <c r="F3" s="159"/>
      <c r="G3" s="159"/>
      <c r="H3" s="159"/>
    </row>
    <row r="4" spans="1:10" s="72" customFormat="1" ht="26.25" customHeight="1" x14ac:dyDescent="0.2">
      <c r="A4" s="159" t="s">
        <v>23</v>
      </c>
      <c r="B4" s="159"/>
      <c r="C4" s="159"/>
      <c r="D4" s="159"/>
      <c r="E4" s="159"/>
      <c r="F4" s="159"/>
      <c r="G4" s="161"/>
      <c r="H4" s="161"/>
    </row>
    <row r="5" spans="1:10" ht="15.75" customHeight="1" x14ac:dyDescent="0.25">
      <c r="A5" s="73"/>
      <c r="B5" s="74"/>
      <c r="C5" s="74"/>
      <c r="D5" s="74"/>
      <c r="E5" s="74"/>
    </row>
    <row r="6" spans="1:10" ht="27.75" customHeight="1" x14ac:dyDescent="0.25">
      <c r="A6" s="75"/>
      <c r="B6" s="76"/>
      <c r="C6" s="76"/>
      <c r="D6" s="77"/>
      <c r="E6" s="78"/>
      <c r="F6" s="79" t="s">
        <v>92</v>
      </c>
      <c r="G6" s="79" t="s">
        <v>93</v>
      </c>
      <c r="H6" s="80" t="s">
        <v>94</v>
      </c>
      <c r="I6" s="81"/>
    </row>
    <row r="7" spans="1:10" ht="27.75" customHeight="1" x14ac:dyDescent="0.25">
      <c r="A7" s="162" t="s">
        <v>24</v>
      </c>
      <c r="B7" s="153"/>
      <c r="C7" s="153"/>
      <c r="D7" s="153"/>
      <c r="E7" s="163"/>
      <c r="F7" s="95">
        <v>312000</v>
      </c>
      <c r="G7" s="95">
        <v>332000</v>
      </c>
      <c r="H7" s="95">
        <v>337000</v>
      </c>
      <c r="I7" s="93"/>
    </row>
    <row r="8" spans="1:10" ht="22.5" customHeight="1" x14ac:dyDescent="0.25">
      <c r="A8" s="150" t="s">
        <v>0</v>
      </c>
      <c r="B8" s="151"/>
      <c r="C8" s="151"/>
      <c r="D8" s="151"/>
      <c r="E8" s="156"/>
      <c r="F8" s="98">
        <v>312000</v>
      </c>
      <c r="G8" s="98">
        <v>332000</v>
      </c>
      <c r="H8" s="98">
        <v>337000</v>
      </c>
    </row>
    <row r="9" spans="1:10" ht="22.5" customHeight="1" x14ac:dyDescent="0.25">
      <c r="A9" s="155" t="s">
        <v>26</v>
      </c>
      <c r="B9" s="156"/>
      <c r="C9" s="156"/>
      <c r="D9" s="156"/>
      <c r="E9" s="156"/>
      <c r="F9" s="98"/>
      <c r="G9" s="98"/>
      <c r="H9" s="98"/>
    </row>
    <row r="10" spans="1:10" ht="22.5" customHeight="1" x14ac:dyDescent="0.25">
      <c r="A10" s="94" t="s">
        <v>25</v>
      </c>
      <c r="B10" s="97"/>
      <c r="C10" s="97"/>
      <c r="D10" s="97"/>
      <c r="E10" s="97"/>
      <c r="F10" s="95">
        <v>320000</v>
      </c>
      <c r="G10" s="95">
        <v>337000</v>
      </c>
      <c r="H10" s="95">
        <v>340000</v>
      </c>
    </row>
    <row r="11" spans="1:10" ht="22.5" customHeight="1" x14ac:dyDescent="0.25">
      <c r="A11" s="154" t="s">
        <v>1</v>
      </c>
      <c r="B11" s="151"/>
      <c r="C11" s="151"/>
      <c r="D11" s="151"/>
      <c r="E11" s="157"/>
      <c r="F11" s="98">
        <v>320000</v>
      </c>
      <c r="G11" s="98">
        <v>337000</v>
      </c>
      <c r="H11" s="83">
        <v>340000</v>
      </c>
      <c r="I11" s="62"/>
      <c r="J11" s="62"/>
    </row>
    <row r="12" spans="1:10" ht="22.5" customHeight="1" x14ac:dyDescent="0.25">
      <c r="A12" s="158" t="s">
        <v>29</v>
      </c>
      <c r="B12" s="156"/>
      <c r="C12" s="156"/>
      <c r="D12" s="156"/>
      <c r="E12" s="156"/>
      <c r="F12" s="82"/>
      <c r="G12" s="82"/>
      <c r="H12" s="83"/>
      <c r="I12" s="62"/>
      <c r="J12" s="62"/>
    </row>
    <row r="13" spans="1:10" ht="22.5" customHeight="1" x14ac:dyDescent="0.25">
      <c r="A13" s="152" t="s">
        <v>2</v>
      </c>
      <c r="B13" s="153"/>
      <c r="C13" s="153"/>
      <c r="D13" s="153"/>
      <c r="E13" s="153"/>
      <c r="F13" s="96">
        <f>+F7-F10</f>
        <v>-8000</v>
      </c>
      <c r="G13" s="96">
        <f>+G7-G10</f>
        <v>-5000</v>
      </c>
      <c r="H13" s="96">
        <f>+H7-H10</f>
        <v>-3000</v>
      </c>
      <c r="J13" s="62"/>
    </row>
    <row r="14" spans="1:10" ht="25.5" customHeight="1" x14ac:dyDescent="0.2">
      <c r="A14" s="159"/>
      <c r="B14" s="148"/>
      <c r="C14" s="148"/>
      <c r="D14" s="148"/>
      <c r="E14" s="148"/>
      <c r="F14" s="149"/>
      <c r="G14" s="149"/>
      <c r="H14" s="149"/>
    </row>
    <row r="15" spans="1:10" ht="27.75" customHeight="1" x14ac:dyDescent="0.25">
      <c r="A15" s="75"/>
      <c r="B15" s="76"/>
      <c r="C15" s="76"/>
      <c r="D15" s="77"/>
      <c r="E15" s="78"/>
      <c r="F15" s="79" t="s">
        <v>92</v>
      </c>
      <c r="G15" s="79" t="s">
        <v>93</v>
      </c>
      <c r="H15" s="80" t="s">
        <v>94</v>
      </c>
      <c r="J15" s="62"/>
    </row>
    <row r="16" spans="1:10" ht="30.75" customHeight="1" x14ac:dyDescent="0.25">
      <c r="A16" s="139" t="s">
        <v>30</v>
      </c>
      <c r="B16" s="140"/>
      <c r="C16" s="140"/>
      <c r="D16" s="140"/>
      <c r="E16" s="141"/>
      <c r="F16" s="99">
        <v>8000</v>
      </c>
      <c r="G16" s="99">
        <v>5000</v>
      </c>
      <c r="H16" s="100">
        <v>3000</v>
      </c>
      <c r="J16" s="62"/>
    </row>
    <row r="17" spans="1:11" ht="34.5" customHeight="1" x14ac:dyDescent="0.25">
      <c r="A17" s="142" t="s">
        <v>31</v>
      </c>
      <c r="B17" s="143"/>
      <c r="C17" s="143"/>
      <c r="D17" s="143"/>
      <c r="E17" s="144"/>
      <c r="F17" s="101">
        <v>8000</v>
      </c>
      <c r="G17" s="101">
        <v>5000</v>
      </c>
      <c r="H17" s="96">
        <v>3000</v>
      </c>
      <c r="J17" s="62"/>
    </row>
    <row r="18" spans="1:11" s="67" customFormat="1" ht="25.5" customHeight="1" x14ac:dyDescent="0.25">
      <c r="A18" s="147"/>
      <c r="B18" s="148"/>
      <c r="C18" s="148"/>
      <c r="D18" s="148"/>
      <c r="E18" s="148"/>
      <c r="F18" s="149"/>
      <c r="G18" s="149"/>
      <c r="H18" s="149"/>
      <c r="J18" s="102"/>
    </row>
    <row r="19" spans="1:11" s="67" customFormat="1" ht="27.75" customHeight="1" x14ac:dyDescent="0.25">
      <c r="A19" s="75"/>
      <c r="B19" s="76"/>
      <c r="C19" s="76"/>
      <c r="D19" s="77"/>
      <c r="E19" s="78"/>
      <c r="F19" s="79" t="s">
        <v>92</v>
      </c>
      <c r="G19" s="79" t="s">
        <v>93</v>
      </c>
      <c r="H19" s="80" t="s">
        <v>94</v>
      </c>
      <c r="J19" s="102"/>
      <c r="K19" s="102"/>
    </row>
    <row r="20" spans="1:11" s="67" customFormat="1" ht="22.5" customHeight="1" x14ac:dyDescent="0.25">
      <c r="A20" s="150" t="s">
        <v>3</v>
      </c>
      <c r="B20" s="151"/>
      <c r="C20" s="151"/>
      <c r="D20" s="151"/>
      <c r="E20" s="151"/>
      <c r="F20" s="82"/>
      <c r="G20" s="82"/>
      <c r="H20" s="82"/>
      <c r="J20" s="102"/>
    </row>
    <row r="21" spans="1:11" s="67" customFormat="1" ht="33.75" customHeight="1" x14ac:dyDescent="0.25">
      <c r="A21" s="150" t="s">
        <v>4</v>
      </c>
      <c r="B21" s="151"/>
      <c r="C21" s="151"/>
      <c r="D21" s="151"/>
      <c r="E21" s="151"/>
      <c r="F21" s="82"/>
      <c r="G21" s="82"/>
      <c r="H21" s="82"/>
    </row>
    <row r="22" spans="1:11" s="67" customFormat="1" ht="22.5" customHeight="1" x14ac:dyDescent="0.25">
      <c r="A22" s="152" t="s">
        <v>5</v>
      </c>
      <c r="B22" s="153"/>
      <c r="C22" s="153"/>
      <c r="D22" s="153"/>
      <c r="E22" s="153"/>
      <c r="F22" s="95">
        <f>F20-F21</f>
        <v>0</v>
      </c>
      <c r="G22" s="95">
        <f>G20-G21</f>
        <v>0</v>
      </c>
      <c r="H22" s="95">
        <f>H20-H21</f>
        <v>0</v>
      </c>
      <c r="J22" s="103"/>
      <c r="K22" s="102"/>
    </row>
    <row r="23" spans="1:11" s="67" customFormat="1" ht="25.5" customHeight="1" x14ac:dyDescent="0.25">
      <c r="A23" s="147"/>
      <c r="B23" s="148"/>
      <c r="C23" s="148"/>
      <c r="D23" s="148"/>
      <c r="E23" s="148"/>
      <c r="F23" s="149"/>
      <c r="G23" s="149"/>
      <c r="H23" s="149"/>
    </row>
    <row r="24" spans="1:11" s="67" customFormat="1" ht="22.5" customHeight="1" x14ac:dyDescent="0.25">
      <c r="A24" s="154" t="s">
        <v>6</v>
      </c>
      <c r="B24" s="151"/>
      <c r="C24" s="151"/>
      <c r="D24" s="151"/>
      <c r="E24" s="151"/>
      <c r="F24" s="82">
        <f>IF((F13+F17+F22)&lt;&gt;0,"NESLAGANJE ZBROJA",(F13+F17+F22))</f>
        <v>0</v>
      </c>
      <c r="G24" s="82">
        <f>IF((G13+G17+G22)&lt;&gt;0,"NESLAGANJE ZBROJA",(G13+G17+G22))</f>
        <v>0</v>
      </c>
      <c r="H24" s="82">
        <f>IF((H13+H17+H22)&lt;&gt;0,"NESLAGANJE ZBROJA",(H13+H17+H22))</f>
        <v>0</v>
      </c>
    </row>
    <row r="25" spans="1:11" s="67" customFormat="1" ht="18" customHeight="1" x14ac:dyDescent="0.25">
      <c r="A25" s="84"/>
      <c r="B25" s="74"/>
      <c r="C25" s="74"/>
      <c r="D25" s="74"/>
      <c r="E25" s="74"/>
    </row>
    <row r="26" spans="1:11" ht="42" customHeight="1" x14ac:dyDescent="0.25">
      <c r="A26" s="145" t="s">
        <v>32</v>
      </c>
      <c r="B26" s="146"/>
      <c r="C26" s="146"/>
      <c r="D26" s="146"/>
      <c r="E26" s="146"/>
      <c r="F26" s="146"/>
      <c r="G26" s="146"/>
      <c r="H26" s="146"/>
    </row>
    <row r="27" spans="1:11" x14ac:dyDescent="0.2">
      <c r="E27" s="104"/>
    </row>
    <row r="31" spans="1:11" x14ac:dyDescent="0.2">
      <c r="F31" s="62"/>
      <c r="G31" s="62"/>
      <c r="H31" s="62"/>
    </row>
    <row r="32" spans="1:11" x14ac:dyDescent="0.2">
      <c r="F32" s="62"/>
      <c r="G32" s="62"/>
      <c r="H32" s="62"/>
    </row>
    <row r="33" spans="5:8" x14ac:dyDescent="0.2">
      <c r="E33" s="105"/>
      <c r="F33" s="64"/>
      <c r="G33" s="64"/>
      <c r="H33" s="64"/>
    </row>
    <row r="34" spans="5:8" x14ac:dyDescent="0.2">
      <c r="E34" s="105"/>
      <c r="F34" s="62"/>
      <c r="G34" s="62"/>
      <c r="H34" s="62"/>
    </row>
    <row r="35" spans="5:8" x14ac:dyDescent="0.2">
      <c r="E35" s="105"/>
      <c r="F35" s="62"/>
      <c r="G35" s="62"/>
      <c r="H35" s="62"/>
    </row>
    <row r="36" spans="5:8" x14ac:dyDescent="0.2">
      <c r="E36" s="105"/>
      <c r="F36" s="62"/>
      <c r="G36" s="62"/>
      <c r="H36" s="62"/>
    </row>
    <row r="37" spans="5:8" x14ac:dyDescent="0.2">
      <c r="E37" s="105"/>
      <c r="F37" s="62"/>
      <c r="G37" s="62"/>
      <c r="H37" s="62"/>
    </row>
    <row r="38" spans="5:8" x14ac:dyDescent="0.2">
      <c r="E38" s="105"/>
    </row>
    <row r="43" spans="5:8" x14ac:dyDescent="0.2">
      <c r="F43" s="62"/>
    </row>
    <row r="44" spans="5:8" x14ac:dyDescent="0.2">
      <c r="F44" s="62"/>
    </row>
    <row r="45" spans="5:8" x14ac:dyDescent="0.2">
      <c r="F45" s="62"/>
    </row>
  </sheetData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6"/>
  <sheetViews>
    <sheetView view="pageBreakPreview" zoomScaleSheetLayoutView="100" workbookViewId="0">
      <selection activeCell="A42" sqref="A42"/>
    </sheetView>
  </sheetViews>
  <sheetFormatPr defaultColWidth="11.42578125" defaultRowHeight="12.75" x14ac:dyDescent="0.2"/>
  <cols>
    <col min="1" max="1" width="16" style="37" customWidth="1"/>
    <col min="2" max="3" width="17.5703125" style="37" customWidth="1"/>
    <col min="4" max="4" width="17.5703125" style="68" customWidth="1"/>
    <col min="5" max="8" width="17.5703125" style="10" customWidth="1"/>
    <col min="9" max="9" width="7.85546875" style="10" customWidth="1"/>
    <col min="10" max="10" width="14.28515625" style="10" customWidth="1"/>
    <col min="11" max="11" width="7.85546875" style="10" customWidth="1"/>
    <col min="12" max="16384" width="11.42578125" style="10"/>
  </cols>
  <sheetData>
    <row r="1" spans="1:8" ht="24" customHeight="1" x14ac:dyDescent="0.2">
      <c r="A1" s="159" t="s">
        <v>7</v>
      </c>
      <c r="B1" s="159"/>
      <c r="C1" s="159"/>
      <c r="D1" s="159"/>
      <c r="E1" s="159"/>
      <c r="F1" s="159"/>
      <c r="G1" s="159"/>
      <c r="H1" s="159"/>
    </row>
    <row r="2" spans="1:8" s="1" customFormat="1" ht="13.5" thickBot="1" x14ac:dyDescent="0.25">
      <c r="A2" s="15"/>
      <c r="H2" s="16" t="s">
        <v>8</v>
      </c>
    </row>
    <row r="3" spans="1:8" s="1" customFormat="1" ht="26.25" thickBot="1" x14ac:dyDescent="0.25">
      <c r="A3" s="89" t="s">
        <v>9</v>
      </c>
      <c r="B3" s="166" t="s">
        <v>67</v>
      </c>
      <c r="C3" s="167"/>
      <c r="D3" s="167"/>
      <c r="E3" s="167"/>
      <c r="F3" s="167"/>
      <c r="G3" s="167"/>
      <c r="H3" s="168"/>
    </row>
    <row r="4" spans="1:8" s="1" customFormat="1" ht="90" thickBot="1" x14ac:dyDescent="0.25">
      <c r="A4" s="90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27</v>
      </c>
      <c r="H4" s="19" t="s">
        <v>17</v>
      </c>
    </row>
    <row r="5" spans="1:8" s="1" customFormat="1" x14ac:dyDescent="0.2">
      <c r="A5" s="3">
        <v>651</v>
      </c>
      <c r="B5" s="4"/>
      <c r="C5" s="5"/>
      <c r="D5" s="6"/>
      <c r="E5" s="7"/>
      <c r="F5" s="7"/>
      <c r="G5" s="8"/>
      <c r="H5" s="9"/>
    </row>
    <row r="6" spans="1:8" s="1" customFormat="1" x14ac:dyDescent="0.2">
      <c r="A6" s="20">
        <v>652</v>
      </c>
      <c r="B6" s="21"/>
      <c r="C6" s="22">
        <v>120000</v>
      </c>
      <c r="D6" s="22"/>
      <c r="E6" s="22"/>
      <c r="F6" s="22"/>
      <c r="G6" s="23"/>
      <c r="H6" s="24"/>
    </row>
    <row r="7" spans="1:8" s="1" customFormat="1" x14ac:dyDescent="0.2">
      <c r="A7" s="20">
        <v>653</v>
      </c>
      <c r="B7" s="21"/>
      <c r="C7" s="22"/>
      <c r="D7" s="22"/>
      <c r="E7" s="22"/>
      <c r="F7" s="22"/>
      <c r="G7" s="23"/>
      <c r="H7" s="24"/>
    </row>
    <row r="8" spans="1:8" s="1" customFormat="1" x14ac:dyDescent="0.2">
      <c r="A8" s="20">
        <v>661</v>
      </c>
      <c r="B8" s="21"/>
      <c r="C8" s="22"/>
      <c r="D8" s="22"/>
      <c r="E8" s="22"/>
      <c r="F8" s="22"/>
      <c r="G8" s="23"/>
      <c r="H8" s="24"/>
    </row>
    <row r="9" spans="1:8" s="1" customFormat="1" x14ac:dyDescent="0.2">
      <c r="A9" s="20">
        <v>663</v>
      </c>
      <c r="B9" s="21"/>
      <c r="C9" s="22"/>
      <c r="D9" s="22"/>
      <c r="E9" s="22"/>
      <c r="F9" s="22"/>
      <c r="G9" s="23"/>
      <c r="H9" s="24"/>
    </row>
    <row r="10" spans="1:8" s="1" customFormat="1" x14ac:dyDescent="0.2">
      <c r="A10" s="20">
        <v>671</v>
      </c>
      <c r="B10" s="21">
        <v>192000</v>
      </c>
      <c r="C10" s="22"/>
      <c r="D10" s="22"/>
      <c r="E10" s="22"/>
      <c r="F10" s="22"/>
      <c r="G10" s="23"/>
      <c r="H10" s="24"/>
    </row>
    <row r="11" spans="1:8" s="1" customFormat="1" x14ac:dyDescent="0.2">
      <c r="A11" s="20">
        <v>673</v>
      </c>
      <c r="B11" s="21"/>
      <c r="C11" s="22"/>
      <c r="D11" s="22"/>
      <c r="E11" s="22"/>
      <c r="F11" s="22"/>
      <c r="G11" s="23"/>
      <c r="H11" s="24"/>
    </row>
    <row r="12" spans="1:8" s="1" customFormat="1" x14ac:dyDescent="0.2">
      <c r="A12" s="20">
        <v>922</v>
      </c>
      <c r="B12" s="21"/>
      <c r="C12" s="22">
        <v>8000</v>
      </c>
      <c r="D12" s="22"/>
      <c r="E12" s="22"/>
      <c r="F12" s="22"/>
      <c r="G12" s="23"/>
      <c r="H12" s="24"/>
    </row>
    <row r="13" spans="1:8" s="1" customFormat="1" ht="13.5" thickBot="1" x14ac:dyDescent="0.25">
      <c r="A13" s="26"/>
      <c r="B13" s="27"/>
      <c r="C13" s="28"/>
      <c r="D13" s="28"/>
      <c r="E13" s="28"/>
      <c r="F13" s="28"/>
      <c r="G13" s="29"/>
      <c r="H13" s="30"/>
    </row>
    <row r="14" spans="1:8" s="1" customFormat="1" ht="30" customHeight="1" thickBot="1" x14ac:dyDescent="0.25">
      <c r="A14" s="31" t="s">
        <v>18</v>
      </c>
      <c r="B14" s="32">
        <f>SUM(B10:B13)</f>
        <v>192000</v>
      </c>
      <c r="C14" s="33">
        <f>SUM(C5:C13)</f>
        <v>128000</v>
      </c>
      <c r="D14" s="34">
        <f>D5</f>
        <v>0</v>
      </c>
      <c r="E14" s="33">
        <v>0</v>
      </c>
      <c r="F14" s="34">
        <f>+F6</f>
        <v>0</v>
      </c>
      <c r="G14" s="33">
        <v>0</v>
      </c>
      <c r="H14" s="35">
        <v>0</v>
      </c>
    </row>
    <row r="15" spans="1:8" s="1" customFormat="1" ht="28.5" customHeight="1" thickBot="1" x14ac:dyDescent="0.25">
      <c r="A15" s="31" t="s">
        <v>98</v>
      </c>
      <c r="B15" s="169">
        <f>B14+C14+D14+E14+F14+G14+H14</f>
        <v>320000</v>
      </c>
      <c r="C15" s="170"/>
      <c r="D15" s="170"/>
      <c r="E15" s="170"/>
      <c r="F15" s="170"/>
      <c r="G15" s="170"/>
      <c r="H15" s="171"/>
    </row>
    <row r="16" spans="1:8" ht="13.5" thickBot="1" x14ac:dyDescent="0.25">
      <c r="A16" s="12"/>
      <c r="B16" s="12"/>
      <c r="C16" s="12"/>
      <c r="D16" s="13"/>
      <c r="E16" s="36"/>
      <c r="H16" s="16"/>
    </row>
    <row r="17" spans="1:8" ht="24" customHeight="1" thickBot="1" x14ac:dyDescent="0.25">
      <c r="A17" s="91" t="s">
        <v>9</v>
      </c>
      <c r="B17" s="166" t="s">
        <v>88</v>
      </c>
      <c r="C17" s="167"/>
      <c r="D17" s="167"/>
      <c r="E17" s="167"/>
      <c r="F17" s="167"/>
      <c r="G17" s="167"/>
      <c r="H17" s="168"/>
    </row>
    <row r="18" spans="1:8" ht="90" thickBot="1" x14ac:dyDescent="0.25">
      <c r="A18" s="92" t="s">
        <v>10</v>
      </c>
      <c r="B18" s="17" t="s">
        <v>11</v>
      </c>
      <c r="C18" s="18" t="s">
        <v>12</v>
      </c>
      <c r="D18" s="18" t="s">
        <v>13</v>
      </c>
      <c r="E18" s="18" t="s">
        <v>14</v>
      </c>
      <c r="F18" s="18" t="s">
        <v>15</v>
      </c>
      <c r="G18" s="18" t="s">
        <v>27</v>
      </c>
      <c r="H18" s="19" t="s">
        <v>17</v>
      </c>
    </row>
    <row r="19" spans="1:8" x14ac:dyDescent="0.2">
      <c r="A19" s="3">
        <v>65</v>
      </c>
      <c r="B19" s="137"/>
      <c r="C19" s="5">
        <v>140000</v>
      </c>
      <c r="D19" s="6"/>
      <c r="E19" s="7"/>
      <c r="F19" s="7"/>
      <c r="G19" s="8"/>
      <c r="H19" s="9"/>
    </row>
    <row r="20" spans="1:8" x14ac:dyDescent="0.2">
      <c r="A20" s="20">
        <v>66</v>
      </c>
      <c r="B20" s="21"/>
      <c r="C20" s="22"/>
      <c r="D20" s="22"/>
      <c r="E20" s="22"/>
      <c r="F20" s="22"/>
      <c r="G20" s="23"/>
      <c r="H20" s="24"/>
    </row>
    <row r="21" spans="1:8" x14ac:dyDescent="0.2">
      <c r="A21" s="20">
        <v>67</v>
      </c>
      <c r="B21" s="21">
        <v>192000</v>
      </c>
      <c r="C21" s="22"/>
      <c r="D21" s="22"/>
      <c r="E21" s="22"/>
      <c r="F21" s="22"/>
      <c r="G21" s="23"/>
      <c r="H21" s="24"/>
    </row>
    <row r="22" spans="1:8" x14ac:dyDescent="0.2">
      <c r="A22" s="20">
        <v>92</v>
      </c>
      <c r="B22" s="21"/>
      <c r="C22" s="22">
        <v>5000</v>
      </c>
      <c r="D22" s="22"/>
      <c r="E22" s="22"/>
      <c r="F22" s="22"/>
      <c r="G22" s="23"/>
      <c r="H22" s="24"/>
    </row>
    <row r="23" spans="1:8" x14ac:dyDescent="0.2">
      <c r="A23" s="20"/>
      <c r="B23" s="21"/>
      <c r="C23" s="22"/>
      <c r="D23" s="22"/>
      <c r="E23" s="22"/>
      <c r="F23" s="22"/>
      <c r="G23" s="23"/>
      <c r="H23" s="24"/>
    </row>
    <row r="24" spans="1:8" x14ac:dyDescent="0.2">
      <c r="A24" s="20"/>
      <c r="B24" s="21"/>
      <c r="C24" s="22"/>
      <c r="D24" s="22"/>
      <c r="E24" s="22"/>
      <c r="F24" s="22"/>
      <c r="G24" s="23"/>
      <c r="H24" s="24"/>
    </row>
    <row r="25" spans="1:8" x14ac:dyDescent="0.2">
      <c r="A25" s="20"/>
      <c r="B25" s="21"/>
      <c r="C25" s="22"/>
      <c r="D25" s="22"/>
      <c r="E25" s="22"/>
      <c r="F25" s="22"/>
      <c r="G25" s="23"/>
      <c r="H25" s="24"/>
    </row>
    <row r="26" spans="1:8" ht="13.5" thickBot="1" x14ac:dyDescent="0.25">
      <c r="A26" s="25"/>
      <c r="B26" s="21"/>
      <c r="C26" s="22"/>
      <c r="D26" s="22"/>
      <c r="E26" s="22"/>
      <c r="F26" s="22"/>
      <c r="G26" s="23"/>
      <c r="H26" s="24"/>
    </row>
    <row r="27" spans="1:8" s="1" customFormat="1" ht="30" customHeight="1" thickBot="1" x14ac:dyDescent="0.25">
      <c r="A27" s="31" t="s">
        <v>18</v>
      </c>
      <c r="B27" s="32">
        <f>SUM(B19:B26)</f>
        <v>192000</v>
      </c>
      <c r="C27" s="33">
        <f>SUM(C19:C26)</f>
        <v>145000</v>
      </c>
      <c r="D27" s="34">
        <f>D19</f>
        <v>0</v>
      </c>
      <c r="E27" s="33">
        <v>0</v>
      </c>
      <c r="F27" s="34">
        <f>+F20</f>
        <v>0</v>
      </c>
      <c r="G27" s="33">
        <v>0</v>
      </c>
      <c r="H27" s="35">
        <v>0</v>
      </c>
    </row>
    <row r="28" spans="1:8" s="1" customFormat="1" ht="28.5" customHeight="1" thickBot="1" x14ac:dyDescent="0.25">
      <c r="A28" s="31" t="s">
        <v>99</v>
      </c>
      <c r="B28" s="169">
        <f>B27+C27</f>
        <v>337000</v>
      </c>
      <c r="C28" s="170"/>
      <c r="D28" s="170"/>
      <c r="E28" s="170"/>
      <c r="F28" s="170"/>
      <c r="G28" s="170"/>
      <c r="H28" s="171"/>
    </row>
    <row r="29" spans="1:8" ht="13.5" thickBot="1" x14ac:dyDescent="0.25">
      <c r="D29" s="38"/>
      <c r="E29" s="39"/>
    </row>
    <row r="30" spans="1:8" ht="26.25" thickBot="1" x14ac:dyDescent="0.25">
      <c r="A30" s="91" t="s">
        <v>9</v>
      </c>
      <c r="B30" s="166" t="s">
        <v>95</v>
      </c>
      <c r="C30" s="167"/>
      <c r="D30" s="167"/>
      <c r="E30" s="167"/>
      <c r="F30" s="167"/>
      <c r="G30" s="167"/>
      <c r="H30" s="168"/>
    </row>
    <row r="31" spans="1:8" ht="90" thickBot="1" x14ac:dyDescent="0.25">
      <c r="A31" s="92" t="s">
        <v>10</v>
      </c>
      <c r="B31" s="17" t="s">
        <v>11</v>
      </c>
      <c r="C31" s="18" t="s">
        <v>12</v>
      </c>
      <c r="D31" s="18" t="s">
        <v>13</v>
      </c>
      <c r="E31" s="18" t="s">
        <v>14</v>
      </c>
      <c r="F31" s="18" t="s">
        <v>15</v>
      </c>
      <c r="G31" s="18" t="s">
        <v>27</v>
      </c>
      <c r="H31" s="19" t="s">
        <v>17</v>
      </c>
    </row>
    <row r="32" spans="1:8" x14ac:dyDescent="0.2">
      <c r="A32" s="3">
        <v>65</v>
      </c>
      <c r="B32" s="137"/>
      <c r="C32" s="5">
        <v>145000</v>
      </c>
      <c r="D32" s="6"/>
      <c r="E32" s="7"/>
      <c r="F32" s="7"/>
      <c r="G32" s="8"/>
      <c r="H32" s="9"/>
    </row>
    <row r="33" spans="1:8" x14ac:dyDescent="0.2">
      <c r="A33" s="20">
        <v>66</v>
      </c>
      <c r="B33" s="21"/>
      <c r="C33" s="22"/>
      <c r="D33" s="22"/>
      <c r="E33" s="22"/>
      <c r="F33" s="22"/>
      <c r="G33" s="23"/>
      <c r="H33" s="24"/>
    </row>
    <row r="34" spans="1:8" x14ac:dyDescent="0.2">
      <c r="A34" s="20">
        <v>67</v>
      </c>
      <c r="B34" s="21">
        <v>192000</v>
      </c>
      <c r="C34" s="22"/>
      <c r="D34" s="22"/>
      <c r="E34" s="22"/>
      <c r="F34" s="22"/>
      <c r="G34" s="23"/>
      <c r="H34" s="24"/>
    </row>
    <row r="35" spans="1:8" x14ac:dyDescent="0.2">
      <c r="A35" s="20">
        <v>92</v>
      </c>
      <c r="B35" s="21"/>
      <c r="C35" s="22">
        <v>3000</v>
      </c>
      <c r="D35" s="22"/>
      <c r="E35" s="22"/>
      <c r="F35" s="22"/>
      <c r="G35" s="23"/>
      <c r="H35" s="24"/>
    </row>
    <row r="36" spans="1:8" x14ac:dyDescent="0.2">
      <c r="A36" s="20"/>
      <c r="B36" s="21"/>
      <c r="C36" s="22"/>
      <c r="D36" s="22"/>
      <c r="E36" s="22"/>
      <c r="F36" s="22"/>
      <c r="G36" s="23"/>
      <c r="H36" s="24"/>
    </row>
    <row r="37" spans="1:8" ht="13.5" customHeight="1" x14ac:dyDescent="0.2">
      <c r="A37" s="20"/>
      <c r="B37" s="21"/>
      <c r="C37" s="22"/>
      <c r="D37" s="22"/>
      <c r="E37" s="22"/>
      <c r="F37" s="22"/>
      <c r="G37" s="23"/>
      <c r="H37" s="24"/>
    </row>
    <row r="38" spans="1:8" ht="13.5" customHeight="1" x14ac:dyDescent="0.2">
      <c r="A38" s="20"/>
      <c r="B38" s="21"/>
      <c r="C38" s="22"/>
      <c r="D38" s="22"/>
      <c r="E38" s="22"/>
      <c r="F38" s="22"/>
      <c r="G38" s="23"/>
      <c r="H38" s="24"/>
    </row>
    <row r="39" spans="1:8" ht="13.5" customHeight="1" thickBot="1" x14ac:dyDescent="0.25">
      <c r="A39" s="25"/>
      <c r="B39" s="21"/>
      <c r="C39" s="22"/>
      <c r="D39" s="22"/>
      <c r="E39" s="22"/>
      <c r="F39" s="22"/>
      <c r="G39" s="23"/>
      <c r="H39" s="24"/>
    </row>
    <row r="40" spans="1:8" s="1" customFormat="1" ht="30" customHeight="1" thickBot="1" x14ac:dyDescent="0.25">
      <c r="A40" s="31" t="s">
        <v>18</v>
      </c>
      <c r="B40" s="32">
        <f>SUM(B32:B39)</f>
        <v>192000</v>
      </c>
      <c r="C40" s="33">
        <f>SUM(C32:C39)</f>
        <v>148000</v>
      </c>
      <c r="D40" s="34">
        <f>D32</f>
        <v>0</v>
      </c>
      <c r="E40" s="33">
        <v>0</v>
      </c>
      <c r="F40" s="34">
        <f>+F33</f>
        <v>0</v>
      </c>
      <c r="G40" s="33">
        <v>0</v>
      </c>
      <c r="H40" s="35">
        <v>0</v>
      </c>
    </row>
    <row r="41" spans="1:8" s="1" customFormat="1" ht="28.5" customHeight="1" thickBot="1" x14ac:dyDescent="0.25">
      <c r="A41" s="31" t="s">
        <v>100</v>
      </c>
      <c r="B41" s="169">
        <f>B40+C40+D40+E40+F40+G40+H40</f>
        <v>340000</v>
      </c>
      <c r="C41" s="170"/>
      <c r="D41" s="170"/>
      <c r="E41" s="170"/>
      <c r="F41" s="170"/>
      <c r="G41" s="170"/>
      <c r="H41" s="171"/>
    </row>
    <row r="42" spans="1:8" ht="13.5" customHeight="1" x14ac:dyDescent="0.2">
      <c r="C42" s="40"/>
      <c r="D42" s="38"/>
      <c r="E42" s="41"/>
    </row>
    <row r="43" spans="1:8" ht="13.5" customHeight="1" x14ac:dyDescent="0.2">
      <c r="C43" s="40"/>
      <c r="D43" s="42"/>
      <c r="E43" s="43"/>
    </row>
    <row r="44" spans="1:8" ht="13.5" customHeight="1" x14ac:dyDescent="0.2">
      <c r="D44" s="44"/>
      <c r="E44" s="45"/>
    </row>
    <row r="45" spans="1:8" ht="13.5" customHeight="1" x14ac:dyDescent="0.2">
      <c r="D45" s="46"/>
      <c r="E45" s="47"/>
    </row>
    <row r="46" spans="1:8" ht="13.5" customHeight="1" x14ac:dyDescent="0.2">
      <c r="D46" s="38"/>
      <c r="E46" s="39"/>
    </row>
    <row r="47" spans="1:8" ht="28.5" customHeight="1" x14ac:dyDescent="0.2">
      <c r="C47" s="40"/>
      <c r="D47" s="38"/>
      <c r="E47" s="48"/>
    </row>
    <row r="48" spans="1:8" ht="13.5" customHeight="1" x14ac:dyDescent="0.2">
      <c r="C48" s="40"/>
      <c r="D48" s="38"/>
      <c r="E48" s="43"/>
    </row>
    <row r="49" spans="2:5" ht="13.5" customHeight="1" x14ac:dyDescent="0.2">
      <c r="D49" s="38"/>
      <c r="E49" s="39"/>
    </row>
    <row r="50" spans="2:5" ht="13.5" customHeight="1" x14ac:dyDescent="0.2">
      <c r="D50" s="38"/>
      <c r="E50" s="47"/>
    </row>
    <row r="51" spans="2:5" ht="13.5" customHeight="1" x14ac:dyDescent="0.2">
      <c r="D51" s="38"/>
      <c r="E51" s="39"/>
    </row>
    <row r="52" spans="2:5" ht="22.5" customHeight="1" x14ac:dyDescent="0.2">
      <c r="D52" s="38"/>
      <c r="E52" s="49"/>
    </row>
    <row r="53" spans="2:5" ht="13.5" customHeight="1" x14ac:dyDescent="0.2">
      <c r="D53" s="44"/>
      <c r="E53" s="45"/>
    </row>
    <row r="54" spans="2:5" ht="13.5" customHeight="1" x14ac:dyDescent="0.2">
      <c r="B54" s="40"/>
      <c r="D54" s="44"/>
      <c r="E54" s="50"/>
    </row>
    <row r="55" spans="2:5" ht="13.5" customHeight="1" x14ac:dyDescent="0.2">
      <c r="C55" s="40"/>
      <c r="D55" s="44"/>
      <c r="E55" s="51"/>
    </row>
    <row r="56" spans="2:5" ht="13.5" customHeight="1" x14ac:dyDescent="0.2">
      <c r="C56" s="40"/>
      <c r="D56" s="46"/>
      <c r="E56" s="43"/>
    </row>
    <row r="57" spans="2:5" ht="13.5" customHeight="1" x14ac:dyDescent="0.2">
      <c r="D57" s="38"/>
      <c r="E57" s="39"/>
    </row>
    <row r="58" spans="2:5" ht="13.5" customHeight="1" x14ac:dyDescent="0.2">
      <c r="B58" s="40"/>
      <c r="D58" s="38"/>
      <c r="E58" s="41"/>
    </row>
    <row r="59" spans="2:5" ht="13.5" customHeight="1" x14ac:dyDescent="0.2">
      <c r="C59" s="40"/>
      <c r="D59" s="38"/>
      <c r="E59" s="50"/>
    </row>
    <row r="60" spans="2:5" ht="13.5" customHeight="1" x14ac:dyDescent="0.2">
      <c r="C60" s="40"/>
      <c r="D60" s="46"/>
      <c r="E60" s="43"/>
    </row>
    <row r="61" spans="2:5" ht="13.5" customHeight="1" x14ac:dyDescent="0.2">
      <c r="D61" s="44"/>
      <c r="E61" s="39"/>
    </row>
    <row r="62" spans="2:5" ht="13.5" customHeight="1" x14ac:dyDescent="0.2">
      <c r="C62" s="40"/>
      <c r="D62" s="44"/>
      <c r="E62" s="50"/>
    </row>
    <row r="63" spans="2:5" ht="22.5" customHeight="1" x14ac:dyDescent="0.2">
      <c r="D63" s="46"/>
      <c r="E63" s="49"/>
    </row>
    <row r="64" spans="2:5" ht="13.5" customHeight="1" x14ac:dyDescent="0.2">
      <c r="D64" s="38"/>
      <c r="E64" s="39"/>
    </row>
    <row r="65" spans="1:5" ht="13.5" customHeight="1" x14ac:dyDescent="0.2">
      <c r="D65" s="46"/>
      <c r="E65" s="43"/>
    </row>
    <row r="66" spans="1:5" ht="13.5" customHeight="1" x14ac:dyDescent="0.2">
      <c r="D66" s="38"/>
      <c r="E66" s="39"/>
    </row>
    <row r="67" spans="1:5" ht="13.5" customHeight="1" x14ac:dyDescent="0.2">
      <c r="D67" s="38"/>
      <c r="E67" s="39"/>
    </row>
    <row r="68" spans="1:5" ht="13.5" customHeight="1" x14ac:dyDescent="0.2">
      <c r="A68" s="40"/>
      <c r="D68" s="52"/>
      <c r="E68" s="50"/>
    </row>
    <row r="69" spans="1:5" ht="13.5" customHeight="1" x14ac:dyDescent="0.2">
      <c r="B69" s="40"/>
      <c r="C69" s="40"/>
      <c r="D69" s="53"/>
      <c r="E69" s="50"/>
    </row>
    <row r="70" spans="1:5" ht="13.5" customHeight="1" x14ac:dyDescent="0.2">
      <c r="B70" s="40"/>
      <c r="C70" s="40"/>
      <c r="D70" s="53"/>
      <c r="E70" s="41"/>
    </row>
    <row r="71" spans="1:5" ht="13.5" customHeight="1" x14ac:dyDescent="0.2">
      <c r="B71" s="40"/>
      <c r="C71" s="40"/>
      <c r="D71" s="46"/>
      <c r="E71" s="47"/>
    </row>
    <row r="72" spans="1:5" x14ac:dyDescent="0.2">
      <c r="D72" s="38"/>
      <c r="E72" s="39"/>
    </row>
    <row r="73" spans="1:5" x14ac:dyDescent="0.2">
      <c r="B73" s="40"/>
      <c r="D73" s="38"/>
      <c r="E73" s="50"/>
    </row>
    <row r="74" spans="1:5" x14ac:dyDescent="0.2">
      <c r="C74" s="40"/>
      <c r="D74" s="38"/>
      <c r="E74" s="41"/>
    </row>
    <row r="75" spans="1:5" x14ac:dyDescent="0.2">
      <c r="C75" s="40"/>
      <c r="D75" s="46"/>
      <c r="E75" s="43"/>
    </row>
    <row r="76" spans="1:5" x14ac:dyDescent="0.2">
      <c r="D76" s="38"/>
      <c r="E76" s="39"/>
    </row>
    <row r="77" spans="1:5" x14ac:dyDescent="0.2">
      <c r="D77" s="38"/>
      <c r="E77" s="39"/>
    </row>
    <row r="78" spans="1:5" x14ac:dyDescent="0.2">
      <c r="D78" s="54"/>
      <c r="E78" s="55"/>
    </row>
    <row r="79" spans="1:5" x14ac:dyDescent="0.2">
      <c r="D79" s="38"/>
      <c r="E79" s="39"/>
    </row>
    <row r="80" spans="1:5" x14ac:dyDescent="0.2">
      <c r="D80" s="38"/>
      <c r="E80" s="39"/>
    </row>
    <row r="81" spans="1:5" x14ac:dyDescent="0.2">
      <c r="D81" s="38"/>
      <c r="E81" s="39"/>
    </row>
    <row r="82" spans="1:5" x14ac:dyDescent="0.2">
      <c r="D82" s="46"/>
      <c r="E82" s="43"/>
    </row>
    <row r="83" spans="1:5" x14ac:dyDescent="0.2">
      <c r="D83" s="38"/>
      <c r="E83" s="39"/>
    </row>
    <row r="84" spans="1:5" x14ac:dyDescent="0.2">
      <c r="D84" s="46"/>
      <c r="E84" s="43"/>
    </row>
    <row r="85" spans="1:5" x14ac:dyDescent="0.2">
      <c r="D85" s="38"/>
      <c r="E85" s="39"/>
    </row>
    <row r="86" spans="1:5" x14ac:dyDescent="0.2">
      <c r="D86" s="38"/>
      <c r="E86" s="39"/>
    </row>
    <row r="87" spans="1:5" x14ac:dyDescent="0.2">
      <c r="D87" s="38"/>
      <c r="E87" s="39"/>
    </row>
    <row r="88" spans="1:5" x14ac:dyDescent="0.2">
      <c r="D88" s="38"/>
      <c r="E88" s="39"/>
    </row>
    <row r="89" spans="1:5" ht="28.5" customHeight="1" x14ac:dyDescent="0.2">
      <c r="A89" s="56"/>
      <c r="B89" s="56"/>
      <c r="C89" s="56"/>
      <c r="D89" s="57"/>
      <c r="E89" s="58"/>
    </row>
    <row r="90" spans="1:5" x14ac:dyDescent="0.2">
      <c r="C90" s="40"/>
      <c r="D90" s="38"/>
      <c r="E90" s="41"/>
    </row>
    <row r="91" spans="1:5" x14ac:dyDescent="0.2">
      <c r="D91" s="59"/>
      <c r="E91" s="60"/>
    </row>
    <row r="92" spans="1:5" x14ac:dyDescent="0.2">
      <c r="D92" s="38"/>
      <c r="E92" s="39"/>
    </row>
    <row r="93" spans="1:5" x14ac:dyDescent="0.2">
      <c r="D93" s="54"/>
      <c r="E93" s="55"/>
    </row>
    <row r="94" spans="1:5" x14ac:dyDescent="0.2">
      <c r="D94" s="54"/>
      <c r="E94" s="55"/>
    </row>
    <row r="95" spans="1:5" x14ac:dyDescent="0.2">
      <c r="D95" s="38"/>
      <c r="E95" s="39"/>
    </row>
    <row r="96" spans="1:5" x14ac:dyDescent="0.2">
      <c r="D96" s="46"/>
      <c r="E96" s="43"/>
    </row>
    <row r="97" spans="3:5" x14ac:dyDescent="0.2">
      <c r="D97" s="38"/>
      <c r="E97" s="39"/>
    </row>
    <row r="98" spans="3:5" x14ac:dyDescent="0.2">
      <c r="D98" s="38"/>
      <c r="E98" s="39"/>
    </row>
    <row r="99" spans="3:5" x14ac:dyDescent="0.2">
      <c r="D99" s="46"/>
      <c r="E99" s="43"/>
    </row>
    <row r="100" spans="3:5" x14ac:dyDescent="0.2">
      <c r="D100" s="38"/>
      <c r="E100" s="39"/>
    </row>
    <row r="101" spans="3:5" x14ac:dyDescent="0.2">
      <c r="D101" s="54"/>
      <c r="E101" s="55"/>
    </row>
    <row r="102" spans="3:5" x14ac:dyDescent="0.2">
      <c r="D102" s="46"/>
      <c r="E102" s="60"/>
    </row>
    <row r="103" spans="3:5" x14ac:dyDescent="0.2">
      <c r="D103" s="44"/>
      <c r="E103" s="55"/>
    </row>
    <row r="104" spans="3:5" x14ac:dyDescent="0.2">
      <c r="D104" s="46"/>
      <c r="E104" s="43"/>
    </row>
    <row r="105" spans="3:5" x14ac:dyDescent="0.2">
      <c r="D105" s="38"/>
      <c r="E105" s="39"/>
    </row>
    <row r="106" spans="3:5" x14ac:dyDescent="0.2">
      <c r="C106" s="40"/>
      <c r="D106" s="38"/>
      <c r="E106" s="41"/>
    </row>
    <row r="107" spans="3:5" x14ac:dyDescent="0.2">
      <c r="D107" s="44"/>
      <c r="E107" s="43"/>
    </row>
    <row r="108" spans="3:5" x14ac:dyDescent="0.2">
      <c r="D108" s="44"/>
      <c r="E108" s="55"/>
    </row>
    <row r="109" spans="3:5" x14ac:dyDescent="0.2">
      <c r="C109" s="40"/>
      <c r="D109" s="44"/>
      <c r="E109" s="61"/>
    </row>
    <row r="110" spans="3:5" x14ac:dyDescent="0.2">
      <c r="C110" s="40"/>
      <c r="D110" s="46"/>
      <c r="E110" s="47"/>
    </row>
    <row r="111" spans="3:5" x14ac:dyDescent="0.2">
      <c r="D111" s="38"/>
      <c r="E111" s="39"/>
    </row>
    <row r="112" spans="3:5" x14ac:dyDescent="0.2">
      <c r="D112" s="59"/>
      <c r="E112" s="62"/>
    </row>
    <row r="113" spans="1:5" ht="11.25" customHeight="1" x14ac:dyDescent="0.2">
      <c r="D113" s="54"/>
      <c r="E113" s="55"/>
    </row>
    <row r="114" spans="1:5" ht="24" customHeight="1" x14ac:dyDescent="0.2">
      <c r="B114" s="40"/>
      <c r="D114" s="54"/>
      <c r="E114" s="63"/>
    </row>
    <row r="115" spans="1:5" ht="15" customHeight="1" x14ac:dyDescent="0.2">
      <c r="C115" s="40"/>
      <c r="D115" s="54"/>
      <c r="E115" s="63"/>
    </row>
    <row r="116" spans="1:5" ht="11.25" customHeight="1" x14ac:dyDescent="0.2">
      <c r="D116" s="59"/>
      <c r="E116" s="60"/>
    </row>
    <row r="117" spans="1:5" x14ac:dyDescent="0.2">
      <c r="D117" s="54"/>
      <c r="E117" s="55"/>
    </row>
    <row r="118" spans="1:5" ht="13.5" customHeight="1" x14ac:dyDescent="0.2">
      <c r="B118" s="40"/>
      <c r="D118" s="54"/>
      <c r="E118" s="64"/>
    </row>
    <row r="119" spans="1:5" ht="12.75" customHeight="1" x14ac:dyDescent="0.2">
      <c r="C119" s="40"/>
      <c r="D119" s="54"/>
      <c r="E119" s="41"/>
    </row>
    <row r="120" spans="1:5" ht="12.75" customHeight="1" x14ac:dyDescent="0.2">
      <c r="C120" s="40"/>
      <c r="D120" s="46"/>
      <c r="E120" s="47"/>
    </row>
    <row r="121" spans="1:5" x14ac:dyDescent="0.2">
      <c r="D121" s="38"/>
      <c r="E121" s="39"/>
    </row>
    <row r="122" spans="1:5" x14ac:dyDescent="0.2">
      <c r="C122" s="40"/>
      <c r="D122" s="38"/>
      <c r="E122" s="61"/>
    </row>
    <row r="123" spans="1:5" x14ac:dyDescent="0.2">
      <c r="D123" s="59"/>
      <c r="E123" s="60"/>
    </row>
    <row r="124" spans="1:5" x14ac:dyDescent="0.2">
      <c r="D124" s="54"/>
      <c r="E124" s="55"/>
    </row>
    <row r="125" spans="1:5" x14ac:dyDescent="0.2">
      <c r="D125" s="38"/>
      <c r="E125" s="39"/>
    </row>
    <row r="126" spans="1:5" ht="19.5" customHeight="1" x14ac:dyDescent="0.2">
      <c r="A126" s="65"/>
      <c r="B126" s="12"/>
      <c r="C126" s="12"/>
      <c r="D126" s="12"/>
      <c r="E126" s="50"/>
    </row>
    <row r="127" spans="1:5" ht="15" customHeight="1" x14ac:dyDescent="0.2">
      <c r="A127" s="40"/>
      <c r="D127" s="52"/>
      <c r="E127" s="50"/>
    </row>
    <row r="128" spans="1:5" x14ac:dyDescent="0.2">
      <c r="A128" s="40"/>
      <c r="B128" s="40"/>
      <c r="D128" s="52"/>
      <c r="E128" s="41"/>
    </row>
    <row r="129" spans="1:5" x14ac:dyDescent="0.2">
      <c r="C129" s="40"/>
      <c r="D129" s="38"/>
      <c r="E129" s="50"/>
    </row>
    <row r="130" spans="1:5" x14ac:dyDescent="0.2">
      <c r="D130" s="42"/>
      <c r="E130" s="43"/>
    </row>
    <row r="131" spans="1:5" x14ac:dyDescent="0.2">
      <c r="B131" s="40"/>
      <c r="D131" s="38"/>
      <c r="E131" s="41"/>
    </row>
    <row r="132" spans="1:5" x14ac:dyDescent="0.2">
      <c r="C132" s="40"/>
      <c r="D132" s="38"/>
      <c r="E132" s="41"/>
    </row>
    <row r="133" spans="1:5" x14ac:dyDescent="0.2">
      <c r="D133" s="46"/>
      <c r="E133" s="47"/>
    </row>
    <row r="134" spans="1:5" ht="22.5" customHeight="1" x14ac:dyDescent="0.2">
      <c r="C134" s="40"/>
      <c r="D134" s="38"/>
      <c r="E134" s="48"/>
    </row>
    <row r="135" spans="1:5" x14ac:dyDescent="0.2">
      <c r="D135" s="38"/>
      <c r="E135" s="47"/>
    </row>
    <row r="136" spans="1:5" x14ac:dyDescent="0.2">
      <c r="B136" s="40"/>
      <c r="D136" s="44"/>
      <c r="E136" s="50"/>
    </row>
    <row r="137" spans="1:5" x14ac:dyDescent="0.2">
      <c r="C137" s="40"/>
      <c r="D137" s="44"/>
      <c r="E137" s="51"/>
    </row>
    <row r="138" spans="1:5" x14ac:dyDescent="0.2">
      <c r="D138" s="46"/>
      <c r="E138" s="43"/>
    </row>
    <row r="139" spans="1:5" ht="13.5" customHeight="1" x14ac:dyDescent="0.2">
      <c r="A139" s="40"/>
      <c r="D139" s="52"/>
      <c r="E139" s="50"/>
    </row>
    <row r="140" spans="1:5" ht="13.5" customHeight="1" x14ac:dyDescent="0.2">
      <c r="B140" s="40"/>
      <c r="D140" s="38"/>
      <c r="E140" s="50"/>
    </row>
    <row r="141" spans="1:5" ht="13.5" customHeight="1" x14ac:dyDescent="0.2">
      <c r="C141" s="40"/>
      <c r="D141" s="38"/>
      <c r="E141" s="41"/>
    </row>
    <row r="142" spans="1:5" x14ac:dyDescent="0.2">
      <c r="C142" s="40"/>
      <c r="D142" s="46"/>
      <c r="E142" s="43"/>
    </row>
    <row r="143" spans="1:5" x14ac:dyDescent="0.2">
      <c r="C143" s="40"/>
      <c r="D143" s="38"/>
      <c r="E143" s="41"/>
    </row>
    <row r="144" spans="1:5" x14ac:dyDescent="0.2">
      <c r="D144" s="59"/>
      <c r="E144" s="60"/>
    </row>
    <row r="145" spans="1:5" x14ac:dyDescent="0.2">
      <c r="C145" s="40"/>
      <c r="D145" s="44"/>
      <c r="E145" s="61"/>
    </row>
    <row r="146" spans="1:5" x14ac:dyDescent="0.2">
      <c r="C146" s="40"/>
      <c r="D146" s="46"/>
      <c r="E146" s="47"/>
    </row>
    <row r="147" spans="1:5" x14ac:dyDescent="0.2">
      <c r="D147" s="59"/>
      <c r="E147" s="66"/>
    </row>
    <row r="148" spans="1:5" x14ac:dyDescent="0.2">
      <c r="B148" s="40"/>
      <c r="D148" s="54"/>
      <c r="E148" s="64"/>
    </row>
    <row r="149" spans="1:5" x14ac:dyDescent="0.2">
      <c r="C149" s="40"/>
      <c r="D149" s="54"/>
      <c r="E149" s="41"/>
    </row>
    <row r="150" spans="1:5" x14ac:dyDescent="0.2">
      <c r="C150" s="40"/>
      <c r="D150" s="46"/>
      <c r="E150" s="47"/>
    </row>
    <row r="151" spans="1:5" x14ac:dyDescent="0.2">
      <c r="C151" s="40"/>
      <c r="D151" s="46"/>
      <c r="E151" s="47"/>
    </row>
    <row r="152" spans="1:5" x14ac:dyDescent="0.2">
      <c r="D152" s="38"/>
      <c r="E152" s="39"/>
    </row>
    <row r="153" spans="1:5" s="67" customFormat="1" ht="18" customHeight="1" x14ac:dyDescent="0.25">
      <c r="A153" s="164"/>
      <c r="B153" s="165"/>
      <c r="C153" s="165"/>
      <c r="D153" s="165"/>
      <c r="E153" s="165"/>
    </row>
    <row r="154" spans="1:5" ht="28.5" customHeight="1" x14ac:dyDescent="0.2">
      <c r="A154" s="56"/>
      <c r="B154" s="56"/>
      <c r="C154" s="56"/>
      <c r="D154" s="57"/>
      <c r="E154" s="58"/>
    </row>
    <row r="156" spans="1:5" ht="15.75" x14ac:dyDescent="0.2">
      <c r="A156" s="69"/>
      <c r="B156" s="40"/>
      <c r="C156" s="40"/>
      <c r="D156" s="70"/>
      <c r="E156" s="11"/>
    </row>
    <row r="157" spans="1:5" x14ac:dyDescent="0.2">
      <c r="A157" s="40"/>
      <c r="B157" s="40"/>
      <c r="C157" s="40"/>
      <c r="D157" s="70"/>
      <c r="E157" s="11"/>
    </row>
    <row r="158" spans="1:5" ht="17.25" customHeight="1" x14ac:dyDescent="0.2">
      <c r="A158" s="40"/>
      <c r="B158" s="40"/>
      <c r="C158" s="40"/>
      <c r="D158" s="70"/>
      <c r="E158" s="11"/>
    </row>
    <row r="159" spans="1:5" ht="13.5" customHeight="1" x14ac:dyDescent="0.2">
      <c r="A159" s="40"/>
      <c r="B159" s="40"/>
      <c r="C159" s="40"/>
      <c r="D159" s="70"/>
      <c r="E159" s="11"/>
    </row>
    <row r="160" spans="1:5" x14ac:dyDescent="0.2">
      <c r="A160" s="40"/>
      <c r="B160" s="40"/>
      <c r="C160" s="40"/>
      <c r="D160" s="70"/>
      <c r="E160" s="11"/>
    </row>
    <row r="161" spans="1:5" x14ac:dyDescent="0.2">
      <c r="A161" s="40"/>
      <c r="B161" s="40"/>
      <c r="C161" s="40"/>
    </row>
    <row r="162" spans="1:5" x14ac:dyDescent="0.2">
      <c r="A162" s="40"/>
      <c r="B162" s="40"/>
      <c r="C162" s="40"/>
      <c r="D162" s="70"/>
      <c r="E162" s="11"/>
    </row>
    <row r="163" spans="1:5" x14ac:dyDescent="0.2">
      <c r="A163" s="40"/>
      <c r="B163" s="40"/>
      <c r="C163" s="40"/>
      <c r="D163" s="70"/>
      <c r="E163" s="71"/>
    </row>
    <row r="164" spans="1:5" x14ac:dyDescent="0.2">
      <c r="A164" s="40"/>
      <c r="B164" s="40"/>
      <c r="C164" s="40"/>
      <c r="D164" s="70"/>
      <c r="E164" s="11"/>
    </row>
    <row r="165" spans="1:5" ht="22.5" customHeight="1" x14ac:dyDescent="0.2">
      <c r="A165" s="40"/>
      <c r="B165" s="40"/>
      <c r="C165" s="40"/>
      <c r="D165" s="70"/>
      <c r="E165" s="48"/>
    </row>
    <row r="166" spans="1:5" ht="22.5" customHeight="1" x14ac:dyDescent="0.2">
      <c r="D166" s="46"/>
      <c r="E166" s="49"/>
    </row>
  </sheetData>
  <mergeCells count="8">
    <mergeCell ref="A153:E153"/>
    <mergeCell ref="B3:H3"/>
    <mergeCell ref="B41:H41"/>
    <mergeCell ref="A1:H1"/>
    <mergeCell ref="B15:H15"/>
    <mergeCell ref="B17:H17"/>
    <mergeCell ref="B28:H28"/>
    <mergeCell ref="B30:H30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59" firstPageNumber="2" orientation="landscape" useFirstPageNumber="1" r:id="rId1"/>
  <headerFooter alignWithMargins="0">
    <oddFooter>&amp;R&amp;P</oddFooter>
  </headerFooter>
  <rowBreaks count="3" manualBreakCount="3">
    <brk id="15" max="8" man="1"/>
    <brk id="87" max="9" man="1"/>
    <brk id="15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5"/>
  <sheetViews>
    <sheetView tabSelected="1" topLeftCell="A46" workbookViewId="0">
      <selection activeCell="C68" sqref="C68"/>
    </sheetView>
  </sheetViews>
  <sheetFormatPr defaultColWidth="11.42578125" defaultRowHeight="12.75" x14ac:dyDescent="0.2"/>
  <cols>
    <col min="1" max="1" width="11.42578125" style="87" bestFit="1" customWidth="1"/>
    <col min="2" max="2" width="34.42578125" style="88" customWidth="1"/>
    <col min="3" max="3" width="14.28515625" style="2" customWidth="1"/>
    <col min="4" max="4" width="13.85546875" style="2" customWidth="1"/>
    <col min="5" max="5" width="12.42578125" style="2" bestFit="1" customWidth="1"/>
    <col min="6" max="6" width="14.140625" style="2" bestFit="1" customWidth="1"/>
    <col min="7" max="7" width="7.140625" style="2" customWidth="1"/>
    <col min="8" max="8" width="7.5703125" style="2" bestFit="1" customWidth="1"/>
    <col min="9" max="9" width="10" style="2" customWidth="1"/>
    <col min="10" max="10" width="10" style="2" bestFit="1" customWidth="1"/>
    <col min="11" max="12" width="15.28515625" style="2" customWidth="1"/>
    <col min="13" max="16384" width="11.42578125" style="10"/>
  </cols>
  <sheetData>
    <row r="1" spans="1:12" ht="24" customHeight="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72" t="s">
        <v>33</v>
      </c>
      <c r="L1" s="172"/>
    </row>
    <row r="2" spans="1:12" s="11" customFormat="1" ht="21" x14ac:dyDescent="0.2">
      <c r="A2" s="173" t="s">
        <v>96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ht="15.75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1" customFormat="1" ht="19.5" thickBot="1" x14ac:dyDescent="0.35">
      <c r="A4" s="109" t="s">
        <v>34</v>
      </c>
      <c r="B4" s="110"/>
      <c r="C4" s="110"/>
      <c r="D4" s="111"/>
      <c r="E4" s="112"/>
      <c r="F4" s="112"/>
      <c r="G4" s="112"/>
      <c r="H4" s="112"/>
      <c r="I4" s="112"/>
      <c r="J4" s="112"/>
      <c r="K4" s="112"/>
      <c r="L4" s="112"/>
    </row>
    <row r="5" spans="1:12" ht="19.5" thickBot="1" x14ac:dyDescent="0.35">
      <c r="A5" s="113"/>
      <c r="B5" s="114"/>
      <c r="C5" s="114"/>
      <c r="D5" s="115"/>
      <c r="E5" s="112"/>
      <c r="F5" s="112"/>
      <c r="G5" s="112"/>
      <c r="H5" s="112"/>
      <c r="I5" s="112"/>
      <c r="J5" s="112"/>
      <c r="K5" s="112"/>
      <c r="L5" s="112"/>
    </row>
    <row r="6" spans="1:12" s="11" customFormat="1" ht="19.5" thickBot="1" x14ac:dyDescent="0.35">
      <c r="A6" s="113" t="s">
        <v>35</v>
      </c>
      <c r="B6" s="114" t="s">
        <v>36</v>
      </c>
      <c r="C6" s="114"/>
      <c r="D6" s="115"/>
      <c r="E6" s="112"/>
      <c r="F6" s="112"/>
      <c r="G6" s="112"/>
      <c r="H6" s="112"/>
      <c r="I6" s="112"/>
      <c r="J6" s="112"/>
      <c r="K6" s="112"/>
      <c r="L6" s="112"/>
    </row>
    <row r="7" spans="1:12" s="11" customFormat="1" ht="12.75" customHeight="1" x14ac:dyDescent="0.25">
      <c r="A7" s="106"/>
      <c r="B7" s="107"/>
      <c r="C7" s="107"/>
      <c r="D7" s="107"/>
      <c r="E7" s="107"/>
      <c r="F7" s="107"/>
      <c r="G7" s="107"/>
      <c r="H7" s="107"/>
      <c r="I7" s="107"/>
      <c r="J7" s="107"/>
      <c r="K7" s="174" t="s">
        <v>97</v>
      </c>
      <c r="L7" s="174"/>
    </row>
    <row r="8" spans="1:12" s="11" customFormat="1" ht="157.5" x14ac:dyDescent="0.2">
      <c r="A8" s="116" t="s">
        <v>37</v>
      </c>
      <c r="B8" s="116" t="s">
        <v>38</v>
      </c>
      <c r="C8" s="117" t="s">
        <v>101</v>
      </c>
      <c r="D8" s="117" t="s">
        <v>11</v>
      </c>
      <c r="E8" s="117" t="s">
        <v>12</v>
      </c>
      <c r="F8" s="117" t="s">
        <v>13</v>
      </c>
      <c r="G8" s="117" t="s">
        <v>14</v>
      </c>
      <c r="H8" s="117" t="s">
        <v>19</v>
      </c>
      <c r="I8" s="117" t="s">
        <v>16</v>
      </c>
      <c r="J8" s="117" t="s">
        <v>17</v>
      </c>
      <c r="K8" s="117" t="s">
        <v>89</v>
      </c>
      <c r="L8" s="117" t="s">
        <v>102</v>
      </c>
    </row>
    <row r="9" spans="1:12" s="11" customFormat="1" ht="15.75" x14ac:dyDescent="0.2">
      <c r="A9" s="118">
        <v>1</v>
      </c>
      <c r="B9" s="118">
        <v>2</v>
      </c>
      <c r="C9" s="119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1">
        <v>11</v>
      </c>
      <c r="L9" s="121">
        <v>12</v>
      </c>
    </row>
    <row r="10" spans="1:12" ht="15.75" x14ac:dyDescent="0.25">
      <c r="A10" s="175" t="s">
        <v>39</v>
      </c>
      <c r="B10" s="175"/>
      <c r="C10" s="122">
        <f>C11+C52+C57</f>
        <v>320000</v>
      </c>
      <c r="D10" s="122">
        <v>1260000</v>
      </c>
      <c r="E10" s="122">
        <f>E11+E52+E57</f>
        <v>128000</v>
      </c>
      <c r="F10" s="122">
        <f>F11+F52+F57</f>
        <v>0</v>
      </c>
      <c r="G10" s="122">
        <f>G11+G52+G57</f>
        <v>0</v>
      </c>
      <c r="H10" s="122">
        <f>H11+H52+H57</f>
        <v>0</v>
      </c>
      <c r="I10" s="122">
        <f>I11+I52+I57</f>
        <v>0</v>
      </c>
      <c r="J10" s="122">
        <f>J11+J52+J57</f>
        <v>0</v>
      </c>
      <c r="K10" s="122">
        <f>K12+K20+K47+K50</f>
        <v>337000</v>
      </c>
      <c r="L10" s="122">
        <f>L11+L52+L57</f>
        <v>340000</v>
      </c>
    </row>
    <row r="11" spans="1:12" ht="15.75" x14ac:dyDescent="0.25">
      <c r="A11" s="177" t="s">
        <v>40</v>
      </c>
      <c r="B11" s="177"/>
      <c r="C11" s="123">
        <f>C12+C20+C47+C50</f>
        <v>320000</v>
      </c>
      <c r="D11" s="123">
        <v>1260000</v>
      </c>
      <c r="E11" s="123">
        <f>E12+E20+E47+E50</f>
        <v>128000</v>
      </c>
      <c r="F11" s="123"/>
      <c r="G11" s="123"/>
      <c r="H11" s="123"/>
      <c r="I11" s="123"/>
      <c r="J11" s="123"/>
      <c r="K11" s="123">
        <f>K12+K20+K47+K50</f>
        <v>337000</v>
      </c>
      <c r="L11" s="123">
        <f>L12+L20+L47+L50</f>
        <v>340000</v>
      </c>
    </row>
    <row r="12" spans="1:12" ht="15.75" x14ac:dyDescent="0.25">
      <c r="A12" s="124">
        <v>31</v>
      </c>
      <c r="B12" s="125" t="s">
        <v>20</v>
      </c>
      <c r="C12" s="126">
        <f>C13+C14+C15+C16+C17+C18+C19</f>
        <v>273000</v>
      </c>
      <c r="D12" s="126">
        <f>D13+D16+D19</f>
        <v>192000</v>
      </c>
      <c r="E12" s="126">
        <f t="shared" ref="E12:L12" si="0">SUM(E13:E19)</f>
        <v>81000</v>
      </c>
      <c r="F12" s="126">
        <f t="shared" si="0"/>
        <v>0</v>
      </c>
      <c r="G12" s="126">
        <f t="shared" si="0"/>
        <v>0</v>
      </c>
      <c r="H12" s="126">
        <f t="shared" si="0"/>
        <v>0</v>
      </c>
      <c r="I12" s="126">
        <f t="shared" si="0"/>
        <v>0</v>
      </c>
      <c r="J12" s="126">
        <f t="shared" si="0"/>
        <v>0</v>
      </c>
      <c r="K12" s="126">
        <f t="shared" si="0"/>
        <v>281500</v>
      </c>
      <c r="L12" s="126">
        <f t="shared" si="0"/>
        <v>281500</v>
      </c>
    </row>
    <row r="13" spans="1:12" s="11" customFormat="1" ht="15.75" x14ac:dyDescent="0.25">
      <c r="A13" s="127">
        <v>31111</v>
      </c>
      <c r="B13" s="128" t="s">
        <v>41</v>
      </c>
      <c r="C13" s="129">
        <v>215000</v>
      </c>
      <c r="D13" s="129">
        <v>192000</v>
      </c>
      <c r="E13" s="129">
        <v>23000</v>
      </c>
      <c r="F13" s="129"/>
      <c r="G13" s="129"/>
      <c r="H13" s="129"/>
      <c r="I13" s="129"/>
      <c r="J13" s="129"/>
      <c r="K13" s="129">
        <v>220000</v>
      </c>
      <c r="L13" s="129">
        <v>220000</v>
      </c>
    </row>
    <row r="14" spans="1:12" s="11" customFormat="1" ht="15.75" x14ac:dyDescent="0.25">
      <c r="A14" s="127">
        <v>31131</v>
      </c>
      <c r="B14" s="128" t="s">
        <v>64</v>
      </c>
      <c r="C14" s="129">
        <v>2000</v>
      </c>
      <c r="D14" s="129"/>
      <c r="E14" s="129">
        <v>2000</v>
      </c>
      <c r="F14" s="129"/>
      <c r="G14" s="129"/>
      <c r="H14" s="129"/>
      <c r="I14" s="129"/>
      <c r="J14" s="129"/>
      <c r="K14" s="129">
        <v>3000</v>
      </c>
      <c r="L14" s="129">
        <v>3000</v>
      </c>
    </row>
    <row r="15" spans="1:12" s="11" customFormat="1" ht="15.75" x14ac:dyDescent="0.25">
      <c r="A15" s="127">
        <v>31211</v>
      </c>
      <c r="B15" s="128" t="s">
        <v>90</v>
      </c>
      <c r="C15" s="129">
        <v>1000</v>
      </c>
      <c r="D15" s="129"/>
      <c r="E15" s="129">
        <v>1000</v>
      </c>
      <c r="F15" s="129"/>
      <c r="G15" s="129"/>
      <c r="H15" s="129"/>
      <c r="I15" s="129"/>
      <c r="J15" s="129"/>
      <c r="K15" s="129">
        <v>1000</v>
      </c>
      <c r="L15" s="129">
        <v>1000</v>
      </c>
    </row>
    <row r="16" spans="1:12" ht="15.75" x14ac:dyDescent="0.25">
      <c r="A16" s="127">
        <v>31212</v>
      </c>
      <c r="B16" s="128" t="s">
        <v>68</v>
      </c>
      <c r="C16" s="129">
        <v>7500</v>
      </c>
      <c r="D16" s="129"/>
      <c r="E16" s="129">
        <v>7500</v>
      </c>
      <c r="F16" s="129"/>
      <c r="G16" s="129"/>
      <c r="H16" s="129"/>
      <c r="I16" s="129"/>
      <c r="J16" s="129"/>
      <c r="K16" s="129">
        <v>7500</v>
      </c>
      <c r="L16" s="129">
        <v>7500</v>
      </c>
    </row>
    <row r="17" spans="1:12" s="138" customFormat="1" ht="15.75" x14ac:dyDescent="0.25">
      <c r="A17" s="127">
        <v>31213</v>
      </c>
      <c r="B17" s="128" t="s">
        <v>69</v>
      </c>
      <c r="C17" s="129">
        <v>2000</v>
      </c>
      <c r="D17" s="129"/>
      <c r="E17" s="129">
        <v>2000</v>
      </c>
      <c r="F17" s="129"/>
      <c r="G17" s="129"/>
      <c r="H17" s="129"/>
      <c r="I17" s="129"/>
      <c r="J17" s="129"/>
      <c r="K17" s="129">
        <v>2000</v>
      </c>
      <c r="L17" s="129">
        <v>2000</v>
      </c>
    </row>
    <row r="18" spans="1:12" s="138" customFormat="1" ht="15.75" x14ac:dyDescent="0.25">
      <c r="A18" s="127">
        <v>31216</v>
      </c>
      <c r="B18" s="128" t="s">
        <v>70</v>
      </c>
      <c r="C18" s="129">
        <v>5000</v>
      </c>
      <c r="D18" s="129"/>
      <c r="E18" s="129">
        <v>5000</v>
      </c>
      <c r="F18" s="129"/>
      <c r="G18" s="129"/>
      <c r="H18" s="129"/>
      <c r="I18" s="129"/>
      <c r="J18" s="129"/>
      <c r="K18" s="129">
        <v>5000</v>
      </c>
      <c r="L18" s="129">
        <v>5000</v>
      </c>
    </row>
    <row r="19" spans="1:12" ht="31.5" x14ac:dyDescent="0.25">
      <c r="A19" s="127">
        <v>31321</v>
      </c>
      <c r="B19" s="128" t="s">
        <v>42</v>
      </c>
      <c r="C19" s="129">
        <v>40500</v>
      </c>
      <c r="D19" s="129"/>
      <c r="E19" s="129">
        <v>40500</v>
      </c>
      <c r="F19" s="129"/>
      <c r="G19" s="129"/>
      <c r="H19" s="129"/>
      <c r="I19" s="129"/>
      <c r="J19" s="129"/>
      <c r="K19" s="129">
        <v>43000</v>
      </c>
      <c r="L19" s="129">
        <v>43000</v>
      </c>
    </row>
    <row r="20" spans="1:12" ht="15.75" x14ac:dyDescent="0.25">
      <c r="A20" s="124">
        <v>32</v>
      </c>
      <c r="B20" s="125" t="s">
        <v>21</v>
      </c>
      <c r="C20" s="130">
        <f>SUM(C21:C46)</f>
        <v>45000</v>
      </c>
      <c r="D20" s="130">
        <f>SUM(D21:D46)</f>
        <v>0</v>
      </c>
      <c r="E20" s="130">
        <f>SUM(E21:E46)</f>
        <v>45000</v>
      </c>
      <c r="F20" s="130">
        <f>SUM(F21:F46)</f>
        <v>0</v>
      </c>
      <c r="G20" s="130">
        <f>SUM(G21:G46)</f>
        <v>0</v>
      </c>
      <c r="H20" s="130">
        <f>SUM(H21:H46)</f>
        <v>0</v>
      </c>
      <c r="I20" s="130">
        <f>SUM(I21:I46)</f>
        <v>0</v>
      </c>
      <c r="J20" s="130">
        <f>SUM(J21:J46)</f>
        <v>0</v>
      </c>
      <c r="K20" s="130">
        <f>SUM(K21:K46)</f>
        <v>53000</v>
      </c>
      <c r="L20" s="130">
        <f>SUM(L21:L46)</f>
        <v>55500</v>
      </c>
    </row>
    <row r="21" spans="1:12" s="11" customFormat="1" ht="15.75" x14ac:dyDescent="0.25">
      <c r="A21" s="127">
        <v>32131</v>
      </c>
      <c r="B21" s="128" t="s">
        <v>103</v>
      </c>
      <c r="C21" s="129">
        <v>500</v>
      </c>
      <c r="D21" s="129"/>
      <c r="E21" s="129">
        <v>500</v>
      </c>
      <c r="F21" s="129"/>
      <c r="G21" s="129"/>
      <c r="H21" s="129"/>
      <c r="I21" s="129"/>
      <c r="J21" s="129"/>
      <c r="K21" s="129">
        <v>1000</v>
      </c>
      <c r="L21" s="129">
        <v>1000</v>
      </c>
    </row>
    <row r="22" spans="1:12" s="11" customFormat="1" ht="15.75" x14ac:dyDescent="0.25">
      <c r="A22" s="127">
        <v>32141</v>
      </c>
      <c r="B22" s="128" t="s">
        <v>65</v>
      </c>
      <c r="C22" s="129">
        <v>500</v>
      </c>
      <c r="D22" s="129"/>
      <c r="E22" s="129">
        <v>500</v>
      </c>
      <c r="F22" s="129"/>
      <c r="G22" s="129"/>
      <c r="H22" s="129"/>
      <c r="I22" s="129"/>
      <c r="J22" s="129"/>
      <c r="K22" s="129">
        <v>500</v>
      </c>
      <c r="L22" s="129">
        <v>500</v>
      </c>
    </row>
    <row r="23" spans="1:12" s="11" customFormat="1" ht="31.5" x14ac:dyDescent="0.25">
      <c r="A23" s="127">
        <v>32211</v>
      </c>
      <c r="B23" s="128" t="s">
        <v>43</v>
      </c>
      <c r="C23" s="129">
        <v>1500</v>
      </c>
      <c r="D23" s="129"/>
      <c r="E23" s="129">
        <v>1500</v>
      </c>
      <c r="F23" s="129"/>
      <c r="G23" s="129"/>
      <c r="H23" s="129"/>
      <c r="I23" s="129"/>
      <c r="J23" s="129"/>
      <c r="K23" s="129">
        <v>2500</v>
      </c>
      <c r="L23" s="129">
        <v>2500</v>
      </c>
    </row>
    <row r="24" spans="1:12" s="11" customFormat="1" ht="15.75" x14ac:dyDescent="0.25">
      <c r="A24" s="127">
        <v>32212</v>
      </c>
      <c r="B24" s="128" t="s">
        <v>71</v>
      </c>
      <c r="C24" s="129">
        <v>500</v>
      </c>
      <c r="D24" s="129"/>
      <c r="E24" s="129">
        <v>500</v>
      </c>
      <c r="F24" s="129"/>
      <c r="G24" s="129"/>
      <c r="H24" s="129"/>
      <c r="I24" s="129"/>
      <c r="J24" s="129"/>
      <c r="K24" s="129">
        <v>1000</v>
      </c>
      <c r="L24" s="129">
        <v>1000</v>
      </c>
    </row>
    <row r="25" spans="1:12" s="11" customFormat="1" ht="15.75" x14ac:dyDescent="0.25">
      <c r="A25" s="127">
        <v>32214</v>
      </c>
      <c r="B25" s="128" t="s">
        <v>72</v>
      </c>
      <c r="C25" s="129">
        <v>2500</v>
      </c>
      <c r="D25" s="129"/>
      <c r="E25" s="129">
        <v>2500</v>
      </c>
      <c r="F25" s="129"/>
      <c r="G25" s="129"/>
      <c r="H25" s="129"/>
      <c r="I25" s="129"/>
      <c r="J25" s="129"/>
      <c r="K25" s="129">
        <v>3000</v>
      </c>
      <c r="L25" s="129">
        <v>3000</v>
      </c>
    </row>
    <row r="26" spans="1:12" s="11" customFormat="1" ht="15.75" x14ac:dyDescent="0.25">
      <c r="A26" s="127">
        <v>32219</v>
      </c>
      <c r="B26" s="128" t="s">
        <v>73</v>
      </c>
      <c r="C26" s="129">
        <v>500</v>
      </c>
      <c r="D26" s="129"/>
      <c r="E26" s="129">
        <v>500</v>
      </c>
      <c r="F26" s="129"/>
      <c r="G26" s="129"/>
      <c r="H26" s="129"/>
      <c r="I26" s="129"/>
      <c r="J26" s="129"/>
      <c r="K26" s="129">
        <v>500</v>
      </c>
      <c r="L26" s="129">
        <v>500</v>
      </c>
    </row>
    <row r="27" spans="1:12" ht="15.75" x14ac:dyDescent="0.25">
      <c r="A27" s="127">
        <v>32222</v>
      </c>
      <c r="B27" s="128" t="s">
        <v>44</v>
      </c>
      <c r="C27" s="129">
        <v>2000</v>
      </c>
      <c r="D27" s="129"/>
      <c r="E27" s="129">
        <v>2000</v>
      </c>
      <c r="F27" s="129"/>
      <c r="G27" s="129"/>
      <c r="H27" s="129"/>
      <c r="I27" s="129"/>
      <c r="J27" s="129"/>
      <c r="K27" s="129">
        <v>3000</v>
      </c>
      <c r="L27" s="129">
        <v>3000</v>
      </c>
    </row>
    <row r="28" spans="1:12" s="138" customFormat="1" ht="15.75" x14ac:dyDescent="0.25">
      <c r="A28" s="127">
        <v>32224</v>
      </c>
      <c r="B28" s="128" t="s">
        <v>74</v>
      </c>
      <c r="C28" s="129">
        <v>13000</v>
      </c>
      <c r="D28" s="129"/>
      <c r="E28" s="129">
        <v>13000</v>
      </c>
      <c r="F28" s="129"/>
      <c r="G28" s="129"/>
      <c r="H28" s="129"/>
      <c r="I28" s="129"/>
      <c r="J28" s="129"/>
      <c r="K28" s="129">
        <v>15000</v>
      </c>
      <c r="L28" s="129">
        <v>15000</v>
      </c>
    </row>
    <row r="29" spans="1:12" ht="15.75" x14ac:dyDescent="0.25">
      <c r="A29" s="127">
        <v>32231</v>
      </c>
      <c r="B29" s="128" t="s">
        <v>76</v>
      </c>
      <c r="C29" s="129">
        <v>4000</v>
      </c>
      <c r="D29" s="129"/>
      <c r="E29" s="129">
        <v>4000</v>
      </c>
      <c r="F29" s="129"/>
      <c r="G29" s="129"/>
      <c r="H29" s="129"/>
      <c r="I29" s="129"/>
      <c r="J29" s="129"/>
      <c r="K29" s="129">
        <v>5000</v>
      </c>
      <c r="L29" s="129">
        <v>5500</v>
      </c>
    </row>
    <row r="30" spans="1:12" s="138" customFormat="1" ht="15.75" x14ac:dyDescent="0.25">
      <c r="A30" s="127">
        <v>32233</v>
      </c>
      <c r="B30" s="128" t="s">
        <v>75</v>
      </c>
      <c r="C30" s="129">
        <v>5000</v>
      </c>
      <c r="D30" s="129"/>
      <c r="E30" s="129">
        <v>5000</v>
      </c>
      <c r="F30" s="129"/>
      <c r="G30" s="129"/>
      <c r="H30" s="129"/>
      <c r="I30" s="129"/>
      <c r="J30" s="129"/>
      <c r="K30" s="129">
        <v>6000</v>
      </c>
      <c r="L30" s="129">
        <v>6000</v>
      </c>
    </row>
    <row r="31" spans="1:12" ht="31.5" x14ac:dyDescent="0.25">
      <c r="A31" s="127">
        <v>32241</v>
      </c>
      <c r="B31" s="128" t="s">
        <v>45</v>
      </c>
      <c r="C31" s="129">
        <v>1000</v>
      </c>
      <c r="D31" s="129"/>
      <c r="E31" s="129">
        <v>1000</v>
      </c>
      <c r="F31" s="129"/>
      <c r="G31" s="129"/>
      <c r="H31" s="129"/>
      <c r="I31" s="129"/>
      <c r="J31" s="129"/>
      <c r="K31" s="129">
        <v>1000</v>
      </c>
      <c r="L31" s="129">
        <v>2000</v>
      </c>
    </row>
    <row r="32" spans="1:12" s="138" customFormat="1" ht="15.75" x14ac:dyDescent="0.25">
      <c r="A32" s="127">
        <v>32244</v>
      </c>
      <c r="B32" s="128" t="s">
        <v>77</v>
      </c>
      <c r="C32" s="129">
        <v>1000</v>
      </c>
      <c r="D32" s="129"/>
      <c r="E32" s="129">
        <v>1000</v>
      </c>
      <c r="F32" s="129"/>
      <c r="G32" s="129"/>
      <c r="H32" s="129"/>
      <c r="I32" s="129"/>
      <c r="J32" s="129"/>
      <c r="K32" s="129">
        <v>1000</v>
      </c>
      <c r="L32" s="129">
        <v>1000</v>
      </c>
    </row>
    <row r="33" spans="1:12" s="11" customFormat="1" ht="15.75" x14ac:dyDescent="0.25">
      <c r="A33" s="127">
        <v>32311</v>
      </c>
      <c r="B33" s="128" t="s">
        <v>46</v>
      </c>
      <c r="C33" s="129">
        <v>500</v>
      </c>
      <c r="D33" s="129"/>
      <c r="E33" s="129">
        <v>500</v>
      </c>
      <c r="F33" s="129"/>
      <c r="G33" s="129"/>
      <c r="H33" s="129"/>
      <c r="I33" s="129"/>
      <c r="J33" s="129"/>
      <c r="K33" s="129">
        <v>500</v>
      </c>
      <c r="L33" s="129">
        <v>500</v>
      </c>
    </row>
    <row r="34" spans="1:12" s="11" customFormat="1" ht="15.75" x14ac:dyDescent="0.25">
      <c r="A34" s="127">
        <v>32313</v>
      </c>
      <c r="B34" s="128" t="s">
        <v>78</v>
      </c>
      <c r="C34" s="129">
        <v>500</v>
      </c>
      <c r="D34" s="129"/>
      <c r="E34" s="129">
        <v>500</v>
      </c>
      <c r="F34" s="129"/>
      <c r="G34" s="129"/>
      <c r="H34" s="129"/>
      <c r="I34" s="129"/>
      <c r="J34" s="129"/>
      <c r="K34" s="129">
        <v>500</v>
      </c>
      <c r="L34" s="129">
        <v>500</v>
      </c>
    </row>
    <row r="35" spans="1:12" s="11" customFormat="1" ht="31.5" x14ac:dyDescent="0.25">
      <c r="A35" s="127">
        <v>32322</v>
      </c>
      <c r="B35" s="128" t="s">
        <v>47</v>
      </c>
      <c r="C35" s="129">
        <v>500</v>
      </c>
      <c r="D35" s="129"/>
      <c r="E35" s="129">
        <v>500</v>
      </c>
      <c r="F35" s="129"/>
      <c r="G35" s="129"/>
      <c r="H35" s="129"/>
      <c r="I35" s="129"/>
      <c r="J35" s="129"/>
      <c r="K35" s="129">
        <v>1000</v>
      </c>
      <c r="L35" s="129">
        <v>1000</v>
      </c>
    </row>
    <row r="36" spans="1:12" s="138" customFormat="1" ht="15.75" x14ac:dyDescent="0.25">
      <c r="A36" s="131">
        <v>32339</v>
      </c>
      <c r="B36" s="128" t="s">
        <v>79</v>
      </c>
      <c r="C36" s="129">
        <v>500</v>
      </c>
      <c r="D36" s="129"/>
      <c r="E36" s="129">
        <v>500</v>
      </c>
      <c r="F36" s="129"/>
      <c r="G36" s="129"/>
      <c r="H36" s="129"/>
      <c r="I36" s="129"/>
      <c r="J36" s="129"/>
      <c r="K36" s="129">
        <v>500</v>
      </c>
      <c r="L36" s="129">
        <v>500</v>
      </c>
    </row>
    <row r="37" spans="1:12" ht="15.75" x14ac:dyDescent="0.25">
      <c r="A37" s="131">
        <v>32341</v>
      </c>
      <c r="B37" s="128" t="s">
        <v>80</v>
      </c>
      <c r="C37" s="129">
        <v>2000</v>
      </c>
      <c r="D37" s="129"/>
      <c r="E37" s="129">
        <v>2000</v>
      </c>
      <c r="F37" s="129"/>
      <c r="G37" s="129"/>
      <c r="H37" s="129"/>
      <c r="I37" s="129"/>
      <c r="J37" s="129"/>
      <c r="K37" s="129">
        <v>2000</v>
      </c>
      <c r="L37" s="129">
        <v>2500</v>
      </c>
    </row>
    <row r="38" spans="1:12" s="138" customFormat="1" ht="15.75" x14ac:dyDescent="0.25">
      <c r="A38" s="131">
        <v>32342</v>
      </c>
      <c r="B38" s="128" t="s">
        <v>81</v>
      </c>
      <c r="C38" s="129">
        <v>500</v>
      </c>
      <c r="D38" s="129"/>
      <c r="E38" s="129">
        <v>500</v>
      </c>
      <c r="F38" s="129"/>
      <c r="G38" s="129"/>
      <c r="H38" s="129"/>
      <c r="I38" s="129"/>
      <c r="J38" s="129"/>
      <c r="K38" s="129">
        <v>500</v>
      </c>
      <c r="L38" s="129">
        <v>500</v>
      </c>
    </row>
    <row r="39" spans="1:12" s="138" customFormat="1" ht="15.75" x14ac:dyDescent="0.25">
      <c r="A39" s="131">
        <v>32343</v>
      </c>
      <c r="B39" s="128" t="s">
        <v>82</v>
      </c>
      <c r="C39" s="129">
        <v>500</v>
      </c>
      <c r="D39" s="129"/>
      <c r="E39" s="129">
        <v>500</v>
      </c>
      <c r="F39" s="129"/>
      <c r="G39" s="129"/>
      <c r="H39" s="129"/>
      <c r="I39" s="129"/>
      <c r="J39" s="129"/>
      <c r="K39" s="129">
        <v>500</v>
      </c>
      <c r="L39" s="129">
        <v>500</v>
      </c>
    </row>
    <row r="40" spans="1:12" ht="15.75" x14ac:dyDescent="0.25">
      <c r="A40" s="131">
        <v>32361</v>
      </c>
      <c r="B40" s="128" t="s">
        <v>83</v>
      </c>
      <c r="C40" s="129">
        <v>1000</v>
      </c>
      <c r="D40" s="129"/>
      <c r="E40" s="129">
        <v>1000</v>
      </c>
      <c r="F40" s="129"/>
      <c r="G40" s="129"/>
      <c r="H40" s="129"/>
      <c r="I40" s="129"/>
      <c r="J40" s="129"/>
      <c r="K40" s="129">
        <v>1000</v>
      </c>
      <c r="L40" s="129">
        <v>1000</v>
      </c>
    </row>
    <row r="41" spans="1:12" s="138" customFormat="1" ht="15.75" x14ac:dyDescent="0.25">
      <c r="A41" s="131">
        <v>32363</v>
      </c>
      <c r="B41" s="128" t="s">
        <v>84</v>
      </c>
      <c r="C41" s="129">
        <v>1000</v>
      </c>
      <c r="D41" s="129"/>
      <c r="E41" s="129">
        <v>1000</v>
      </c>
      <c r="F41" s="129"/>
      <c r="G41" s="129"/>
      <c r="H41" s="129"/>
      <c r="I41" s="129"/>
      <c r="J41" s="129"/>
      <c r="K41" s="129">
        <v>1000</v>
      </c>
      <c r="L41" s="129">
        <v>1500</v>
      </c>
    </row>
    <row r="42" spans="1:12" s="11" customFormat="1" ht="12.75" customHeight="1" x14ac:dyDescent="0.25">
      <c r="A42" s="127">
        <v>32372</v>
      </c>
      <c r="B42" s="128" t="s">
        <v>48</v>
      </c>
      <c r="C42" s="129">
        <v>1000</v>
      </c>
      <c r="D42" s="129"/>
      <c r="E42" s="129">
        <v>1000</v>
      </c>
      <c r="F42" s="129"/>
      <c r="G42" s="129"/>
      <c r="H42" s="129"/>
      <c r="I42" s="129"/>
      <c r="J42" s="129"/>
      <c r="K42" s="129">
        <v>1000</v>
      </c>
      <c r="L42" s="129">
        <v>1000</v>
      </c>
    </row>
    <row r="43" spans="1:12" s="11" customFormat="1" ht="12.75" customHeight="1" x14ac:dyDescent="0.25">
      <c r="A43" s="127">
        <v>32378</v>
      </c>
      <c r="B43" s="128" t="s">
        <v>85</v>
      </c>
      <c r="C43" s="129">
        <v>3500</v>
      </c>
      <c r="D43" s="129"/>
      <c r="E43" s="129">
        <v>3500</v>
      </c>
      <c r="F43" s="129"/>
      <c r="G43" s="129"/>
      <c r="H43" s="129"/>
      <c r="I43" s="129"/>
      <c r="J43" s="129"/>
      <c r="K43" s="129">
        <v>3500</v>
      </c>
      <c r="L43" s="129">
        <v>3500</v>
      </c>
    </row>
    <row r="44" spans="1:12" s="11" customFormat="1" ht="12.75" customHeight="1" x14ac:dyDescent="0.25">
      <c r="A44" s="127">
        <v>32379</v>
      </c>
      <c r="B44" s="128" t="s">
        <v>104</v>
      </c>
      <c r="C44" s="129">
        <v>500</v>
      </c>
      <c r="D44" s="129"/>
      <c r="E44" s="129">
        <v>500</v>
      </c>
      <c r="F44" s="129"/>
      <c r="G44" s="129"/>
      <c r="H44" s="129"/>
      <c r="I44" s="129"/>
      <c r="J44" s="129"/>
      <c r="K44" s="129">
        <v>500</v>
      </c>
      <c r="L44" s="129">
        <v>500</v>
      </c>
    </row>
    <row r="45" spans="1:12" s="11" customFormat="1" ht="15.75" x14ac:dyDescent="0.25">
      <c r="A45" s="127">
        <v>32389</v>
      </c>
      <c r="B45" s="128" t="s">
        <v>49</v>
      </c>
      <c r="C45" s="129">
        <v>500</v>
      </c>
      <c r="D45" s="129"/>
      <c r="E45" s="129">
        <v>500</v>
      </c>
      <c r="F45" s="129"/>
      <c r="G45" s="129"/>
      <c r="H45" s="129"/>
      <c r="I45" s="129"/>
      <c r="J45" s="129"/>
      <c r="K45" s="129">
        <v>500</v>
      </c>
      <c r="L45" s="129">
        <v>500</v>
      </c>
    </row>
    <row r="46" spans="1:12" ht="15.75" x14ac:dyDescent="0.25">
      <c r="A46" s="127">
        <v>32923</v>
      </c>
      <c r="B46" s="128" t="s">
        <v>86</v>
      </c>
      <c r="C46" s="129">
        <v>500</v>
      </c>
      <c r="D46" s="129"/>
      <c r="E46" s="129">
        <v>500</v>
      </c>
      <c r="F46" s="129"/>
      <c r="G46" s="129"/>
      <c r="H46" s="129"/>
      <c r="I46" s="129"/>
      <c r="J46" s="129"/>
      <c r="K46" s="129">
        <v>500</v>
      </c>
      <c r="L46" s="129">
        <v>500</v>
      </c>
    </row>
    <row r="47" spans="1:12" ht="15.75" x14ac:dyDescent="0.25">
      <c r="A47" s="124">
        <v>34</v>
      </c>
      <c r="B47" s="125" t="s">
        <v>50</v>
      </c>
      <c r="C47" s="130">
        <f>C48+C49</f>
        <v>2000</v>
      </c>
      <c r="D47" s="130">
        <f t="shared" ref="D47:J47" si="1">D48</f>
        <v>0</v>
      </c>
      <c r="E47" s="130">
        <f>E48+E49</f>
        <v>2000</v>
      </c>
      <c r="F47" s="130">
        <f t="shared" si="1"/>
        <v>0</v>
      </c>
      <c r="G47" s="130">
        <f t="shared" si="1"/>
        <v>0</v>
      </c>
      <c r="H47" s="130">
        <f t="shared" si="1"/>
        <v>0</v>
      </c>
      <c r="I47" s="130">
        <f t="shared" si="1"/>
        <v>0</v>
      </c>
      <c r="J47" s="130">
        <f t="shared" si="1"/>
        <v>0</v>
      </c>
      <c r="K47" s="130">
        <f>K48+K49</f>
        <v>2500</v>
      </c>
      <c r="L47" s="130">
        <f>L48+L49</f>
        <v>3000</v>
      </c>
    </row>
    <row r="48" spans="1:12" ht="31.5" x14ac:dyDescent="0.25">
      <c r="A48" s="127">
        <v>34312</v>
      </c>
      <c r="B48" s="128" t="s">
        <v>51</v>
      </c>
      <c r="C48" s="129">
        <v>1500</v>
      </c>
      <c r="D48" s="129"/>
      <c r="E48" s="129">
        <v>1500</v>
      </c>
      <c r="F48" s="129"/>
      <c r="G48" s="129"/>
      <c r="H48" s="129"/>
      <c r="I48" s="129"/>
      <c r="J48" s="129"/>
      <c r="K48" s="129">
        <v>2000</v>
      </c>
      <c r="L48" s="129">
        <v>2500</v>
      </c>
    </row>
    <row r="49" spans="1:12" s="138" customFormat="1" ht="31.5" x14ac:dyDescent="0.25">
      <c r="A49" s="127">
        <v>34349</v>
      </c>
      <c r="B49" s="128" t="s">
        <v>87</v>
      </c>
      <c r="C49" s="129">
        <v>500</v>
      </c>
      <c r="D49" s="129"/>
      <c r="E49" s="129">
        <v>500</v>
      </c>
      <c r="F49" s="129"/>
      <c r="G49" s="129"/>
      <c r="H49" s="129"/>
      <c r="I49" s="129"/>
      <c r="J49" s="129"/>
      <c r="K49" s="129">
        <v>500</v>
      </c>
      <c r="L49" s="129">
        <v>500</v>
      </c>
    </row>
    <row r="50" spans="1:12" s="11" customFormat="1" ht="31.5" x14ac:dyDescent="0.25">
      <c r="A50" s="124">
        <v>36</v>
      </c>
      <c r="B50" s="125" t="s">
        <v>52</v>
      </c>
      <c r="C50" s="130">
        <f>C51</f>
        <v>0</v>
      </c>
      <c r="D50" s="130">
        <f t="shared" ref="D50:L50" si="2">D51</f>
        <v>0</v>
      </c>
      <c r="E50" s="130">
        <f t="shared" si="2"/>
        <v>0</v>
      </c>
      <c r="F50" s="130">
        <f t="shared" si="2"/>
        <v>0</v>
      </c>
      <c r="G50" s="130">
        <f t="shared" si="2"/>
        <v>0</v>
      </c>
      <c r="H50" s="130">
        <f t="shared" si="2"/>
        <v>0</v>
      </c>
      <c r="I50" s="130">
        <f t="shared" si="2"/>
        <v>0</v>
      </c>
      <c r="J50" s="130">
        <f t="shared" si="2"/>
        <v>0</v>
      </c>
      <c r="K50" s="130">
        <f t="shared" si="2"/>
        <v>0</v>
      </c>
      <c r="L50" s="130">
        <f t="shared" si="2"/>
        <v>0</v>
      </c>
    </row>
    <row r="51" spans="1:12" ht="15.75" x14ac:dyDescent="0.25">
      <c r="A51" s="127">
        <v>3631</v>
      </c>
      <c r="B51" s="132" t="s">
        <v>53</v>
      </c>
      <c r="C51" s="129">
        <v>0</v>
      </c>
      <c r="D51" s="129"/>
      <c r="E51" s="129">
        <v>0</v>
      </c>
      <c r="F51" s="129"/>
      <c r="G51" s="129"/>
      <c r="H51" s="129"/>
      <c r="I51" s="129"/>
      <c r="J51" s="129"/>
      <c r="K51" s="129">
        <v>0</v>
      </c>
      <c r="L51" s="129">
        <v>0</v>
      </c>
    </row>
    <row r="52" spans="1:12" ht="15.75" x14ac:dyDescent="0.25">
      <c r="A52" s="177" t="s">
        <v>54</v>
      </c>
      <c r="B52" s="177"/>
      <c r="C52" s="130">
        <f>C53</f>
        <v>0</v>
      </c>
      <c r="D52" s="130">
        <f t="shared" ref="D52:K52" si="3">D53</f>
        <v>0</v>
      </c>
      <c r="E52" s="130">
        <f t="shared" si="3"/>
        <v>0</v>
      </c>
      <c r="F52" s="130">
        <f t="shared" si="3"/>
        <v>0</v>
      </c>
      <c r="G52" s="130">
        <f t="shared" si="3"/>
        <v>0</v>
      </c>
      <c r="H52" s="130">
        <f t="shared" si="3"/>
        <v>0</v>
      </c>
      <c r="I52" s="130">
        <f t="shared" si="3"/>
        <v>0</v>
      </c>
      <c r="J52" s="130">
        <f t="shared" si="3"/>
        <v>0</v>
      </c>
      <c r="K52" s="130">
        <f t="shared" si="3"/>
        <v>0</v>
      </c>
      <c r="L52" s="130">
        <f>L53</f>
        <v>0</v>
      </c>
    </row>
    <row r="53" spans="1:12" s="11" customFormat="1" ht="12.75" customHeight="1" x14ac:dyDescent="0.25">
      <c r="A53" s="124">
        <v>42</v>
      </c>
      <c r="B53" s="125" t="s">
        <v>55</v>
      </c>
      <c r="C53" s="130">
        <f>C54+C55+C56</f>
        <v>0</v>
      </c>
      <c r="D53" s="130">
        <f>D54+D56</f>
        <v>0</v>
      </c>
      <c r="E53" s="130">
        <f>E54+E55+E56</f>
        <v>0</v>
      </c>
      <c r="F53" s="130">
        <f t="shared" ref="F53:L53" si="4">F54+F56</f>
        <v>0</v>
      </c>
      <c r="G53" s="130">
        <f t="shared" si="4"/>
        <v>0</v>
      </c>
      <c r="H53" s="130">
        <f t="shared" si="4"/>
        <v>0</v>
      </c>
      <c r="I53" s="130">
        <f t="shared" si="4"/>
        <v>0</v>
      </c>
      <c r="J53" s="130">
        <f t="shared" si="4"/>
        <v>0</v>
      </c>
      <c r="K53" s="130">
        <f t="shared" si="4"/>
        <v>0</v>
      </c>
      <c r="L53" s="130">
        <f t="shared" si="4"/>
        <v>0</v>
      </c>
    </row>
    <row r="54" spans="1:12" s="11" customFormat="1" ht="15.75" x14ac:dyDescent="0.25">
      <c r="A54" s="127">
        <v>4221</v>
      </c>
      <c r="B54" s="128" t="s">
        <v>56</v>
      </c>
      <c r="C54" s="129">
        <v>0</v>
      </c>
      <c r="D54" s="129"/>
      <c r="E54" s="129"/>
      <c r="F54" s="129"/>
      <c r="G54" s="129"/>
      <c r="H54" s="129"/>
      <c r="I54" s="129"/>
      <c r="J54" s="129"/>
      <c r="K54" s="129">
        <v>0</v>
      </c>
      <c r="L54" s="129">
        <v>0</v>
      </c>
    </row>
    <row r="55" spans="1:12" s="11" customFormat="1" ht="15.75" x14ac:dyDescent="0.25">
      <c r="A55" s="127">
        <v>4222</v>
      </c>
      <c r="B55" s="128" t="s">
        <v>66</v>
      </c>
      <c r="C55" s="129">
        <v>0</v>
      </c>
      <c r="D55" s="129"/>
      <c r="E55" s="129"/>
      <c r="F55" s="129"/>
      <c r="G55" s="129"/>
      <c r="H55" s="129"/>
      <c r="I55" s="129"/>
      <c r="J55" s="129"/>
      <c r="K55" s="129">
        <v>0</v>
      </c>
      <c r="L55" s="129">
        <v>0</v>
      </c>
    </row>
    <row r="56" spans="1:12" s="11" customFormat="1" ht="31.5" x14ac:dyDescent="0.25">
      <c r="A56" s="127">
        <v>4227</v>
      </c>
      <c r="B56" s="128" t="s">
        <v>57</v>
      </c>
      <c r="C56" s="129">
        <v>0</v>
      </c>
      <c r="D56" s="129"/>
      <c r="E56" s="129"/>
      <c r="F56" s="129"/>
      <c r="G56" s="129"/>
      <c r="H56" s="129"/>
      <c r="I56" s="129"/>
      <c r="J56" s="129"/>
      <c r="K56" s="129">
        <v>0</v>
      </c>
      <c r="L56" s="129">
        <v>0</v>
      </c>
    </row>
    <row r="57" spans="1:12" ht="15.75" customHeight="1" x14ac:dyDescent="0.25">
      <c r="A57" s="178" t="s">
        <v>58</v>
      </c>
      <c r="B57" s="179"/>
      <c r="C57" s="123">
        <f t="shared" ref="C57:L58" si="5">C58</f>
        <v>0</v>
      </c>
      <c r="D57" s="123">
        <f t="shared" si="5"/>
        <v>0</v>
      </c>
      <c r="E57" s="123">
        <f t="shared" si="5"/>
        <v>0</v>
      </c>
      <c r="F57" s="123">
        <f t="shared" si="5"/>
        <v>0</v>
      </c>
      <c r="G57" s="123">
        <f t="shared" si="5"/>
        <v>0</v>
      </c>
      <c r="H57" s="123">
        <f t="shared" si="5"/>
        <v>0</v>
      </c>
      <c r="I57" s="123">
        <f t="shared" si="5"/>
        <v>0</v>
      </c>
      <c r="J57" s="123">
        <f t="shared" si="5"/>
        <v>0</v>
      </c>
      <c r="K57" s="123">
        <f t="shared" si="5"/>
        <v>0</v>
      </c>
      <c r="L57" s="123">
        <f t="shared" si="5"/>
        <v>0</v>
      </c>
    </row>
    <row r="58" spans="1:12" ht="15.75" x14ac:dyDescent="0.25">
      <c r="A58" s="124">
        <v>38</v>
      </c>
      <c r="B58" s="125" t="s">
        <v>59</v>
      </c>
      <c r="C58" s="130">
        <f t="shared" si="5"/>
        <v>0</v>
      </c>
      <c r="D58" s="130">
        <f t="shared" si="5"/>
        <v>0</v>
      </c>
      <c r="E58" s="130">
        <f t="shared" si="5"/>
        <v>0</v>
      </c>
      <c r="F58" s="130">
        <f t="shared" si="5"/>
        <v>0</v>
      </c>
      <c r="G58" s="130">
        <f t="shared" si="5"/>
        <v>0</v>
      </c>
      <c r="H58" s="130">
        <f t="shared" si="5"/>
        <v>0</v>
      </c>
      <c r="I58" s="130">
        <f t="shared" si="5"/>
        <v>0</v>
      </c>
      <c r="J58" s="130">
        <f t="shared" si="5"/>
        <v>0</v>
      </c>
      <c r="K58" s="130">
        <f t="shared" si="5"/>
        <v>0</v>
      </c>
      <c r="L58" s="130">
        <f t="shared" si="5"/>
        <v>0</v>
      </c>
    </row>
    <row r="59" spans="1:12" ht="15.75" x14ac:dyDescent="0.25">
      <c r="A59" s="127">
        <v>3811</v>
      </c>
      <c r="B59" s="128" t="s">
        <v>22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12" s="11" customFormat="1" ht="15.75" x14ac:dyDescent="0.25">
      <c r="A60" s="180" t="s">
        <v>60</v>
      </c>
      <c r="B60" s="180"/>
      <c r="C60" s="133">
        <f>SUM(C57,C52,C11)</f>
        <v>320000</v>
      </c>
      <c r="D60" s="133">
        <f>SUM(D13:D19,D21:D46,D48,D54,D56,D59)</f>
        <v>192000</v>
      </c>
      <c r="E60" s="133">
        <f>SUM(E57,E52,E11)</f>
        <v>128000</v>
      </c>
      <c r="F60" s="133">
        <f>SUM(F57,F52,F11)</f>
        <v>0</v>
      </c>
      <c r="G60" s="133">
        <f>SUM(G57,G52,G11)</f>
        <v>0</v>
      </c>
      <c r="H60" s="133">
        <f>SUM(H57,H52,H11)</f>
        <v>0</v>
      </c>
      <c r="I60" s="133">
        <f>SUM(I57,I52,I11)</f>
        <v>0</v>
      </c>
      <c r="J60" s="133">
        <f>SUM(J57,J52,J11)</f>
        <v>0</v>
      </c>
      <c r="K60" s="133">
        <f>SUM(K57,K52,K11)</f>
        <v>337000</v>
      </c>
      <c r="L60" s="133">
        <f>SUM(L57,L52,L11)</f>
        <v>340000</v>
      </c>
    </row>
    <row r="61" spans="1:12" ht="15.75" x14ac:dyDescent="0.25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</row>
    <row r="62" spans="1:12" ht="15.75" x14ac:dyDescent="0.25">
      <c r="A62" s="136"/>
      <c r="B62" s="135"/>
      <c r="C62" s="135"/>
      <c r="D62" s="135"/>
      <c r="E62" s="134" t="s">
        <v>61</v>
      </c>
      <c r="F62" s="135"/>
      <c r="G62" s="135"/>
      <c r="H62" s="135"/>
      <c r="I62" s="176" t="s">
        <v>62</v>
      </c>
      <c r="J62" s="176"/>
      <c r="K62" s="176"/>
      <c r="L62" s="176"/>
    </row>
    <row r="63" spans="1:12" ht="15.75" x14ac:dyDescent="0.25">
      <c r="A63" s="135" t="s">
        <v>105</v>
      </c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</row>
    <row r="64" spans="1:12" ht="15.75" x14ac:dyDescent="0.25">
      <c r="A64" s="134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</row>
    <row r="65" spans="1:12" s="11" customFormat="1" ht="15.75" x14ac:dyDescent="0.25">
      <c r="A65" s="134"/>
      <c r="B65" s="135"/>
      <c r="C65" s="135"/>
      <c r="D65" s="135"/>
      <c r="E65" s="135"/>
      <c r="F65" s="135"/>
      <c r="G65" s="135"/>
      <c r="H65" s="135"/>
      <c r="I65" s="176" t="s">
        <v>63</v>
      </c>
      <c r="J65" s="176"/>
      <c r="K65" s="176"/>
      <c r="L65" s="176"/>
    </row>
    <row r="66" spans="1:12" x14ac:dyDescent="0.2">
      <c r="A66" s="86"/>
      <c r="B66" s="14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">
      <c r="A67" s="86"/>
      <c r="B67" s="14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s="11" customFormat="1" ht="12.75" customHeight="1" x14ac:dyDescent="0.2">
      <c r="A68" s="86"/>
      <c r="B68" s="14"/>
      <c r="C68" s="10"/>
      <c r="D68" s="10"/>
      <c r="E68" s="10"/>
      <c r="F68" s="10"/>
      <c r="G68" s="10"/>
      <c r="H68" s="10"/>
      <c r="I68" s="10"/>
      <c r="J68" s="10"/>
    </row>
    <row r="69" spans="1:12" s="11" customFormat="1" x14ac:dyDescent="0.2">
      <c r="A69" s="86"/>
      <c r="B69" s="14"/>
      <c r="C69" s="10"/>
      <c r="D69" s="10"/>
      <c r="E69" s="10"/>
      <c r="F69" s="10"/>
      <c r="G69" s="10"/>
      <c r="H69" s="10"/>
      <c r="I69" s="10"/>
      <c r="J69" s="10"/>
    </row>
    <row r="70" spans="1:12" s="11" customFormat="1" x14ac:dyDescent="0.2">
      <c r="A70" s="86"/>
      <c r="B70" s="14" t="s">
        <v>28</v>
      </c>
      <c r="C70" s="10"/>
      <c r="D70" s="10"/>
      <c r="E70" s="10"/>
      <c r="F70" s="10"/>
      <c r="G70" s="10"/>
      <c r="H70" s="10"/>
      <c r="I70" s="10"/>
      <c r="J70" s="10"/>
    </row>
    <row r="71" spans="1:12" x14ac:dyDescent="0.2">
      <c r="A71" s="86"/>
      <c r="B71" s="14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x14ac:dyDescent="0.2">
      <c r="A72" s="86"/>
      <c r="B72" s="14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x14ac:dyDescent="0.2">
      <c r="A73" s="86"/>
      <c r="B73" s="14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s="11" customFormat="1" x14ac:dyDescent="0.2">
      <c r="A74" s="86"/>
      <c r="B74" s="14"/>
      <c r="C74" s="10"/>
      <c r="D74" s="10"/>
      <c r="E74" s="10"/>
      <c r="F74" s="10"/>
      <c r="G74" s="10"/>
      <c r="H74" s="10"/>
      <c r="I74" s="10"/>
      <c r="J74" s="10"/>
    </row>
    <row r="75" spans="1:12" x14ac:dyDescent="0.2">
      <c r="A75" s="86"/>
      <c r="B75" s="14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x14ac:dyDescent="0.2">
      <c r="A76" s="86"/>
      <c r="B76" s="14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x14ac:dyDescent="0.2">
      <c r="A77" s="86"/>
      <c r="B77" s="14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x14ac:dyDescent="0.2">
      <c r="A78" s="86"/>
      <c r="B78" s="14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s="11" customFormat="1" x14ac:dyDescent="0.2">
      <c r="A79" s="86"/>
      <c r="B79" s="14"/>
      <c r="C79" s="10"/>
      <c r="D79" s="10"/>
      <c r="E79" s="10"/>
      <c r="F79" s="10"/>
      <c r="G79" s="10"/>
      <c r="H79" s="10"/>
      <c r="I79" s="10"/>
      <c r="J79" s="10"/>
    </row>
    <row r="80" spans="1:12" x14ac:dyDescent="0.2">
      <c r="A80" s="86"/>
      <c r="B80" s="14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x14ac:dyDescent="0.2">
      <c r="A81" s="86"/>
      <c r="B81" s="14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s="11" customFormat="1" x14ac:dyDescent="0.2">
      <c r="A82" s="86"/>
      <c r="B82" s="14"/>
      <c r="C82" s="10"/>
      <c r="D82" s="10"/>
      <c r="E82" s="10"/>
      <c r="F82" s="10"/>
      <c r="G82" s="10"/>
      <c r="H82" s="10"/>
      <c r="I82" s="10"/>
      <c r="J82" s="10"/>
    </row>
    <row r="83" spans="1:12" s="11" customFormat="1" x14ac:dyDescent="0.2">
      <c r="A83" s="86"/>
      <c r="B83" s="14"/>
      <c r="C83" s="10"/>
      <c r="D83" s="10"/>
      <c r="E83" s="10"/>
      <c r="F83" s="10"/>
      <c r="G83" s="10"/>
      <c r="H83" s="10"/>
      <c r="I83" s="10"/>
      <c r="J83" s="10"/>
    </row>
    <row r="84" spans="1:12" s="11" customFormat="1" x14ac:dyDescent="0.2">
      <c r="A84" s="86"/>
      <c r="B84" s="14"/>
      <c r="C84" s="10"/>
      <c r="D84" s="10"/>
      <c r="E84" s="10"/>
      <c r="F84" s="10"/>
      <c r="G84" s="10"/>
      <c r="H84" s="10"/>
      <c r="I84" s="10"/>
      <c r="J84" s="10"/>
    </row>
    <row r="85" spans="1:12" x14ac:dyDescent="0.2">
      <c r="A85" s="86"/>
      <c r="B85" s="14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x14ac:dyDescent="0.2">
      <c r="A86" s="86"/>
      <c r="B86" s="14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x14ac:dyDescent="0.2">
      <c r="A87" s="86"/>
      <c r="B87" s="14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s="11" customFormat="1" x14ac:dyDescent="0.2">
      <c r="A88" s="86"/>
      <c r="B88" s="14"/>
      <c r="C88" s="10"/>
      <c r="D88" s="10"/>
      <c r="E88" s="10"/>
      <c r="F88" s="10"/>
      <c r="G88" s="10"/>
      <c r="H88" s="10"/>
      <c r="I88" s="10"/>
      <c r="J88" s="10"/>
    </row>
    <row r="89" spans="1:12" x14ac:dyDescent="0.2">
      <c r="A89" s="86"/>
      <c r="B89" s="14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">
      <c r="A90" s="86"/>
      <c r="B90" s="14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">
      <c r="A91" s="86"/>
      <c r="B91" s="14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">
      <c r="A92" s="86"/>
      <c r="B92" s="14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s="11" customFormat="1" x14ac:dyDescent="0.2">
      <c r="A93" s="86"/>
      <c r="B93" s="14"/>
      <c r="C93" s="10"/>
      <c r="D93" s="10"/>
      <c r="E93" s="10"/>
      <c r="F93" s="10"/>
      <c r="G93" s="10"/>
      <c r="H93" s="10"/>
      <c r="I93" s="10"/>
      <c r="J93" s="10"/>
    </row>
    <row r="94" spans="1:12" x14ac:dyDescent="0.2">
      <c r="A94" s="86"/>
      <c r="B94" s="14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s="11" customFormat="1" x14ac:dyDescent="0.2">
      <c r="A95" s="86"/>
      <c r="B95" s="14"/>
      <c r="C95" s="10"/>
      <c r="D95" s="10"/>
      <c r="E95" s="10"/>
      <c r="F95" s="10"/>
      <c r="G95" s="10"/>
      <c r="H95" s="10"/>
      <c r="I95" s="10"/>
      <c r="J95" s="10"/>
    </row>
    <row r="96" spans="1:12" s="11" customFormat="1" x14ac:dyDescent="0.2">
      <c r="A96" s="86"/>
      <c r="B96" s="14"/>
      <c r="C96" s="10"/>
      <c r="D96" s="10"/>
      <c r="E96" s="10"/>
      <c r="F96" s="10"/>
      <c r="G96" s="10"/>
      <c r="H96" s="10"/>
      <c r="I96" s="10"/>
      <c r="J96" s="10"/>
    </row>
    <row r="97" spans="1:12" x14ac:dyDescent="0.2">
      <c r="A97" s="86"/>
      <c r="B97" s="14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">
      <c r="A98" s="86"/>
      <c r="B98" s="14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">
      <c r="A99" s="86"/>
      <c r="B99" s="14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s="11" customFormat="1" ht="12.75" customHeight="1" x14ac:dyDescent="0.2">
      <c r="A100" s="86"/>
      <c r="B100" s="14"/>
      <c r="C100" s="10"/>
      <c r="D100" s="10"/>
      <c r="E100" s="10"/>
      <c r="F100" s="10"/>
      <c r="G100" s="10"/>
      <c r="H100" s="10"/>
      <c r="I100" s="10"/>
      <c r="J100" s="10"/>
    </row>
    <row r="101" spans="1:12" s="11" customFormat="1" x14ac:dyDescent="0.2">
      <c r="A101" s="86"/>
      <c r="B101" s="14"/>
      <c r="C101" s="10"/>
      <c r="D101" s="10"/>
      <c r="E101" s="10"/>
      <c r="F101" s="10"/>
      <c r="G101" s="10"/>
      <c r="H101" s="10"/>
      <c r="I101" s="10"/>
      <c r="J101" s="10"/>
    </row>
    <row r="102" spans="1:12" s="11" customFormat="1" x14ac:dyDescent="0.2">
      <c r="A102" s="86"/>
      <c r="B102" s="14"/>
      <c r="C102" s="10"/>
      <c r="D102" s="10"/>
      <c r="E102" s="10"/>
      <c r="F102" s="10"/>
      <c r="G102" s="10"/>
      <c r="H102" s="10"/>
      <c r="I102" s="10"/>
      <c r="J102" s="10"/>
    </row>
    <row r="103" spans="1:12" x14ac:dyDescent="0.2">
      <c r="A103" s="86"/>
      <c r="B103" s="14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">
      <c r="A104" s="86"/>
      <c r="B104" s="14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">
      <c r="A105" s="86"/>
      <c r="B105" s="14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s="11" customFormat="1" x14ac:dyDescent="0.2">
      <c r="A106" s="86"/>
      <c r="B106" s="14"/>
      <c r="C106" s="10"/>
      <c r="D106" s="10"/>
      <c r="E106" s="10"/>
      <c r="F106" s="10"/>
      <c r="G106" s="10"/>
      <c r="H106" s="10"/>
      <c r="I106" s="10"/>
      <c r="J106" s="10"/>
    </row>
    <row r="107" spans="1:12" x14ac:dyDescent="0.2">
      <c r="A107" s="86"/>
      <c r="B107" s="14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">
      <c r="A108" s="86"/>
      <c r="B108" s="14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">
      <c r="A109" s="86"/>
      <c r="B109" s="14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">
      <c r="A110" s="86"/>
      <c r="B110" s="14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s="11" customFormat="1" x14ac:dyDescent="0.2">
      <c r="A111" s="86"/>
      <c r="B111" s="14"/>
      <c r="C111" s="10"/>
      <c r="D111" s="10"/>
      <c r="E111" s="10"/>
      <c r="F111" s="10"/>
      <c r="G111" s="10"/>
      <c r="H111" s="10"/>
      <c r="I111" s="10"/>
      <c r="J111" s="10"/>
    </row>
    <row r="112" spans="1:12" x14ac:dyDescent="0.2">
      <c r="A112" s="86"/>
      <c r="B112" s="14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s="11" customFormat="1" x14ac:dyDescent="0.2">
      <c r="A113" s="86"/>
      <c r="B113" s="14"/>
      <c r="C113" s="10"/>
      <c r="D113" s="10"/>
      <c r="E113" s="10"/>
      <c r="F113" s="10"/>
      <c r="G113" s="10"/>
      <c r="H113" s="10"/>
      <c r="I113" s="10"/>
      <c r="J113" s="10"/>
    </row>
    <row r="114" spans="1:12" x14ac:dyDescent="0.2">
      <c r="A114" s="86"/>
      <c r="B114" s="14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s="11" customFormat="1" x14ac:dyDescent="0.2">
      <c r="A115" s="86"/>
      <c r="B115" s="14"/>
      <c r="C115" s="10"/>
      <c r="D115" s="10"/>
      <c r="E115" s="10"/>
      <c r="F115" s="10"/>
      <c r="G115" s="10"/>
      <c r="H115" s="10"/>
      <c r="I115" s="10"/>
      <c r="J115" s="10"/>
    </row>
    <row r="116" spans="1:12" s="11" customFormat="1" x14ac:dyDescent="0.2">
      <c r="A116" s="86"/>
      <c r="B116" s="14"/>
      <c r="C116" s="10"/>
      <c r="D116" s="10"/>
      <c r="E116" s="10"/>
      <c r="F116" s="10"/>
      <c r="G116" s="10"/>
      <c r="H116" s="10"/>
      <c r="I116" s="10"/>
      <c r="J116" s="10"/>
    </row>
    <row r="117" spans="1:12" ht="12.75" customHeight="1" x14ac:dyDescent="0.2">
      <c r="A117" s="86"/>
      <c r="B117" s="14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x14ac:dyDescent="0.2">
      <c r="A118" s="86"/>
      <c r="B118" s="14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">
      <c r="A119" s="86"/>
      <c r="B119" s="14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s="11" customFormat="1" x14ac:dyDescent="0.2">
      <c r="A120" s="86"/>
      <c r="B120" s="14"/>
      <c r="C120" s="10"/>
      <c r="D120" s="10"/>
      <c r="E120" s="10"/>
      <c r="F120" s="10"/>
      <c r="G120" s="10"/>
      <c r="H120" s="10"/>
      <c r="I120" s="10"/>
      <c r="J120" s="10"/>
    </row>
    <row r="121" spans="1:12" s="11" customFormat="1" x14ac:dyDescent="0.2">
      <c r="A121" s="86"/>
      <c r="B121" s="14"/>
      <c r="C121" s="10"/>
      <c r="D121" s="10"/>
      <c r="E121" s="10"/>
      <c r="F121" s="10"/>
      <c r="G121" s="10"/>
      <c r="H121" s="10"/>
      <c r="I121" s="10"/>
      <c r="J121" s="10"/>
    </row>
    <row r="122" spans="1:12" s="11" customFormat="1" x14ac:dyDescent="0.2">
      <c r="A122" s="86"/>
      <c r="B122" s="14"/>
      <c r="C122" s="10"/>
      <c r="D122" s="10"/>
      <c r="E122" s="10"/>
      <c r="F122" s="10"/>
      <c r="G122" s="10"/>
      <c r="H122" s="10"/>
      <c r="I122" s="10"/>
      <c r="J122" s="10"/>
    </row>
    <row r="123" spans="1:12" x14ac:dyDescent="0.2">
      <c r="A123" s="86"/>
      <c r="B123" s="14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x14ac:dyDescent="0.2">
      <c r="A124" s="86"/>
      <c r="B124" s="14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">
      <c r="A125" s="86"/>
      <c r="B125" s="14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s="11" customFormat="1" x14ac:dyDescent="0.2">
      <c r="A126" s="86"/>
      <c r="B126" s="14"/>
      <c r="C126" s="10"/>
      <c r="D126" s="10"/>
      <c r="E126" s="10"/>
      <c r="F126" s="10"/>
      <c r="G126" s="10"/>
      <c r="H126" s="10"/>
      <c r="I126" s="10"/>
      <c r="J126" s="10"/>
    </row>
    <row r="127" spans="1:12" x14ac:dyDescent="0.2">
      <c r="A127" s="86"/>
      <c r="B127" s="14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">
      <c r="A128" s="86"/>
      <c r="B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">
      <c r="A129" s="86"/>
      <c r="B129" s="14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">
      <c r="A130" s="86"/>
      <c r="B130" s="14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s="11" customFormat="1" x14ac:dyDescent="0.2">
      <c r="A131" s="86"/>
      <c r="B131" s="14"/>
      <c r="C131" s="10"/>
      <c r="D131" s="10"/>
      <c r="E131" s="10"/>
      <c r="F131" s="10"/>
      <c r="G131" s="10"/>
      <c r="H131" s="10"/>
      <c r="I131" s="10"/>
      <c r="J131" s="10"/>
    </row>
    <row r="132" spans="1:12" x14ac:dyDescent="0.2">
      <c r="A132" s="86"/>
      <c r="B132" s="14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s="11" customFormat="1" x14ac:dyDescent="0.2">
      <c r="A133" s="86"/>
      <c r="B133" s="14"/>
      <c r="C133" s="10"/>
      <c r="D133" s="10"/>
      <c r="E133" s="10"/>
      <c r="F133" s="10"/>
      <c r="G133" s="10"/>
      <c r="H133" s="10"/>
      <c r="I133" s="10"/>
      <c r="J133" s="10"/>
    </row>
    <row r="134" spans="1:12" s="11" customFormat="1" x14ac:dyDescent="0.2">
      <c r="A134" s="86"/>
      <c r="B134" s="14"/>
      <c r="C134" s="10"/>
      <c r="D134" s="10"/>
      <c r="E134" s="10"/>
      <c r="F134" s="10"/>
      <c r="G134" s="10"/>
      <c r="H134" s="10"/>
      <c r="I134" s="10"/>
      <c r="J134" s="10"/>
    </row>
    <row r="135" spans="1:12" x14ac:dyDescent="0.2">
      <c r="A135" s="86"/>
      <c r="B135" s="14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s="11" customFormat="1" x14ac:dyDescent="0.2">
      <c r="A136" s="86"/>
      <c r="B136" s="14"/>
      <c r="C136" s="10"/>
      <c r="D136" s="10"/>
      <c r="E136" s="10"/>
      <c r="F136" s="10"/>
      <c r="G136" s="10"/>
      <c r="H136" s="10"/>
      <c r="I136" s="10"/>
      <c r="J136" s="10"/>
    </row>
    <row r="137" spans="1:12" x14ac:dyDescent="0.2">
      <c r="A137" s="86"/>
      <c r="B137" s="14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A138" s="86"/>
      <c r="B138" s="14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">
      <c r="A139" s="86"/>
      <c r="B139" s="14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">
      <c r="A140" s="86"/>
      <c r="B140" s="14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">
      <c r="A141" s="86"/>
      <c r="B141" s="14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x14ac:dyDescent="0.2">
      <c r="A142" s="86"/>
      <c r="B142" s="14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x14ac:dyDescent="0.2">
      <c r="A143" s="86"/>
      <c r="B143" s="14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">
      <c r="A144" s="86"/>
      <c r="B144" s="14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">
      <c r="A145" s="86"/>
      <c r="B145" s="14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">
      <c r="A146" s="86"/>
      <c r="B146" s="14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x14ac:dyDescent="0.2">
      <c r="A147" s="86"/>
      <c r="B147" s="14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x14ac:dyDescent="0.2">
      <c r="A148" s="86"/>
      <c r="B148" s="14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">
      <c r="A149" s="86"/>
      <c r="B149" s="14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x14ac:dyDescent="0.2">
      <c r="A150" s="86"/>
      <c r="B150" s="14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x14ac:dyDescent="0.2">
      <c r="A151" s="86"/>
      <c r="B151" s="14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x14ac:dyDescent="0.2">
      <c r="A152" s="86"/>
      <c r="B152" s="14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x14ac:dyDescent="0.2">
      <c r="A153" s="86"/>
      <c r="B153" s="14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">
      <c r="A154" s="86"/>
      <c r="B154" s="14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">
      <c r="A155" s="86"/>
      <c r="B155" s="14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x14ac:dyDescent="0.2">
      <c r="A156" s="86"/>
      <c r="B156" s="14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x14ac:dyDescent="0.2">
      <c r="A157" s="86"/>
      <c r="B157" s="14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">
      <c r="A158" s="86"/>
      <c r="B158" s="14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">
      <c r="A159" s="86"/>
      <c r="B159" s="14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">
      <c r="A160" s="86"/>
      <c r="B160" s="14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x14ac:dyDescent="0.2">
      <c r="A161" s="86"/>
      <c r="B161" s="14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x14ac:dyDescent="0.2">
      <c r="A162" s="86"/>
      <c r="B162" s="14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x14ac:dyDescent="0.2">
      <c r="A163" s="86"/>
      <c r="B163" s="14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x14ac:dyDescent="0.2">
      <c r="A164" s="86"/>
      <c r="B164" s="14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x14ac:dyDescent="0.2">
      <c r="A165" s="86"/>
      <c r="B165" s="14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x14ac:dyDescent="0.2">
      <c r="A166" s="86"/>
      <c r="B166" s="14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x14ac:dyDescent="0.2">
      <c r="A167" s="86"/>
      <c r="B167" s="14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x14ac:dyDescent="0.2">
      <c r="A168" s="86"/>
      <c r="B168" s="14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x14ac:dyDescent="0.2">
      <c r="A169" s="86"/>
      <c r="B169" s="14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x14ac:dyDescent="0.2">
      <c r="A170" s="86"/>
      <c r="B170" s="14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">
      <c r="A171" s="86"/>
      <c r="B171" s="14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x14ac:dyDescent="0.2">
      <c r="A172" s="86"/>
      <c r="B172" s="14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x14ac:dyDescent="0.2">
      <c r="A173" s="86"/>
      <c r="B173" s="14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x14ac:dyDescent="0.2">
      <c r="A174" s="86"/>
      <c r="B174" s="14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x14ac:dyDescent="0.2">
      <c r="A175" s="86"/>
      <c r="B175" s="14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x14ac:dyDescent="0.2">
      <c r="A176" s="86"/>
      <c r="B176" s="14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x14ac:dyDescent="0.2">
      <c r="A177" s="86"/>
      <c r="B177" s="14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x14ac:dyDescent="0.2">
      <c r="A178" s="86"/>
      <c r="B178" s="14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2">
      <c r="A179" s="86"/>
      <c r="B179" s="14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x14ac:dyDescent="0.2">
      <c r="A180" s="86"/>
      <c r="B180" s="14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x14ac:dyDescent="0.2">
      <c r="A181" s="86"/>
      <c r="B181" s="14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x14ac:dyDescent="0.2">
      <c r="A182" s="86"/>
      <c r="B182" s="14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x14ac:dyDescent="0.2">
      <c r="A183" s="86"/>
      <c r="B183" s="14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x14ac:dyDescent="0.2">
      <c r="A184" s="86"/>
      <c r="B184" s="14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">
      <c r="A185" s="86"/>
      <c r="B185" s="14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x14ac:dyDescent="0.2">
      <c r="A186" s="86"/>
      <c r="B186" s="14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x14ac:dyDescent="0.2">
      <c r="A187" s="86"/>
      <c r="B187" s="14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">
      <c r="A188" s="86"/>
      <c r="B188" s="14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">
      <c r="A189" s="86"/>
      <c r="B189" s="14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">
      <c r="A190" s="86"/>
      <c r="B190" s="14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x14ac:dyDescent="0.2">
      <c r="A191" s="86"/>
      <c r="B191" s="14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x14ac:dyDescent="0.2">
      <c r="A192" s="86"/>
      <c r="B192" s="14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x14ac:dyDescent="0.2">
      <c r="A193" s="86"/>
      <c r="B193" s="14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x14ac:dyDescent="0.2">
      <c r="A194" s="86"/>
      <c r="B194" s="14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x14ac:dyDescent="0.2">
      <c r="A195" s="86"/>
      <c r="B195" s="14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x14ac:dyDescent="0.2">
      <c r="A196" s="86"/>
      <c r="B196" s="14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x14ac:dyDescent="0.2">
      <c r="A197" s="86"/>
      <c r="B197" s="14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x14ac:dyDescent="0.2">
      <c r="A198" s="86"/>
      <c r="B198" s="14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x14ac:dyDescent="0.2">
      <c r="A199" s="86"/>
      <c r="B199" s="14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x14ac:dyDescent="0.2">
      <c r="A200" s="86"/>
      <c r="B200" s="14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x14ac:dyDescent="0.2">
      <c r="A201" s="86"/>
      <c r="B201" s="14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x14ac:dyDescent="0.2">
      <c r="A202" s="86"/>
      <c r="B202" s="14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x14ac:dyDescent="0.2">
      <c r="A203" s="86"/>
      <c r="B203" s="14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x14ac:dyDescent="0.2">
      <c r="A204" s="86"/>
      <c r="B204" s="14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x14ac:dyDescent="0.2">
      <c r="A205" s="86"/>
      <c r="B205" s="14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x14ac:dyDescent="0.2">
      <c r="A206" s="86"/>
      <c r="B206" s="14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x14ac:dyDescent="0.2">
      <c r="A207" s="86"/>
      <c r="B207" s="14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">
      <c r="A208" s="86"/>
      <c r="B208" s="14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">
      <c r="A209" s="86"/>
      <c r="B209" s="14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x14ac:dyDescent="0.2">
      <c r="A210" s="86"/>
      <c r="B210" s="14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x14ac:dyDescent="0.2">
      <c r="A211" s="86"/>
      <c r="B211" s="14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">
      <c r="A212" s="86"/>
      <c r="B212" s="14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">
      <c r="A213" s="86"/>
      <c r="B213" s="14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">
      <c r="A214" s="86"/>
      <c r="B214" s="14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x14ac:dyDescent="0.2">
      <c r="A215" s="86"/>
      <c r="B215" s="14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x14ac:dyDescent="0.2">
      <c r="A216" s="86"/>
      <c r="B216" s="14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x14ac:dyDescent="0.2">
      <c r="A217" s="86"/>
      <c r="B217" s="14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x14ac:dyDescent="0.2">
      <c r="A218" s="86"/>
      <c r="B218" s="14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x14ac:dyDescent="0.2">
      <c r="A219" s="86"/>
      <c r="B219" s="14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x14ac:dyDescent="0.2">
      <c r="A220" s="86"/>
      <c r="B220" s="14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x14ac:dyDescent="0.2">
      <c r="A221" s="86"/>
      <c r="B221" s="14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">
      <c r="A222" s="86"/>
      <c r="B222" s="14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x14ac:dyDescent="0.2">
      <c r="A223" s="86"/>
      <c r="B223" s="14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">
      <c r="A224" s="86"/>
      <c r="B224" s="14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x14ac:dyDescent="0.2">
      <c r="A225" s="86"/>
      <c r="B225" s="14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x14ac:dyDescent="0.2">
      <c r="A226" s="86"/>
      <c r="B226" s="14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">
      <c r="A227" s="86"/>
      <c r="B227" s="14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">
      <c r="A228" s="86"/>
      <c r="B228" s="14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x14ac:dyDescent="0.2">
      <c r="A229" s="86"/>
      <c r="B229" s="14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x14ac:dyDescent="0.2">
      <c r="A230" s="86"/>
      <c r="B230" s="14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">
      <c r="A231" s="86"/>
      <c r="B231" s="14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">
      <c r="A232" s="86"/>
      <c r="B232" s="14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">
      <c r="A233" s="86"/>
      <c r="B233" s="14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">
      <c r="A234" s="86"/>
      <c r="B234" s="14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">
      <c r="A235" s="86"/>
      <c r="B235" s="14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">
      <c r="A236" s="86"/>
      <c r="B236" s="14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">
      <c r="A237" s="86"/>
      <c r="B237" s="14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">
      <c r="A238" s="86"/>
      <c r="B238" s="14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">
      <c r="A239" s="86"/>
      <c r="B239" s="14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">
      <c r="A240" s="86"/>
      <c r="B240" s="14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">
      <c r="A241" s="86"/>
      <c r="B241" s="14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">
      <c r="A242" s="86"/>
      <c r="B242" s="14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">
      <c r="A243" s="86"/>
      <c r="B243" s="14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">
      <c r="A244" s="86"/>
      <c r="B244" s="14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">
      <c r="A245" s="86"/>
      <c r="B245" s="14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">
      <c r="A246" s="86"/>
      <c r="B246" s="14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">
      <c r="A247" s="86"/>
      <c r="B247" s="14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">
      <c r="A248" s="86"/>
      <c r="B248" s="14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">
      <c r="A249" s="86"/>
      <c r="B249" s="14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">
      <c r="A250" s="86"/>
      <c r="B250" s="14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">
      <c r="A251" s="86"/>
      <c r="B251" s="14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">
      <c r="A252" s="86"/>
      <c r="B252" s="14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">
      <c r="A253" s="86"/>
      <c r="B253" s="14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">
      <c r="A254" s="86"/>
      <c r="B254" s="14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">
      <c r="A255" s="86"/>
      <c r="B255" s="14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">
      <c r="A256" s="86"/>
      <c r="B256" s="14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">
      <c r="A257" s="86"/>
      <c r="B257" s="14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">
      <c r="A258" s="86"/>
      <c r="B258" s="14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">
      <c r="A259" s="86"/>
      <c r="B259" s="14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">
      <c r="A260" s="86"/>
      <c r="B260" s="14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">
      <c r="A261" s="86"/>
      <c r="B261" s="14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">
      <c r="A262" s="86"/>
      <c r="B262" s="14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">
      <c r="A263" s="86"/>
      <c r="B263" s="14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">
      <c r="A264" s="86"/>
      <c r="B264" s="14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">
      <c r="A265" s="86"/>
      <c r="B265" s="14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">
      <c r="A266" s="86"/>
      <c r="B266" s="14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">
      <c r="A267" s="86"/>
      <c r="B267" s="14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">
      <c r="A268" s="86"/>
      <c r="B268" s="14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">
      <c r="A269" s="86"/>
      <c r="B269" s="14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">
      <c r="A270" s="86"/>
      <c r="B270" s="14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">
      <c r="A271" s="86"/>
      <c r="B271" s="14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">
      <c r="A272" s="86"/>
      <c r="B272" s="14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">
      <c r="A273" s="86"/>
      <c r="B273" s="14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">
      <c r="A274" s="86"/>
      <c r="B274" s="14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">
      <c r="A275" s="86"/>
      <c r="B275" s="14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">
      <c r="A276" s="86"/>
      <c r="B276" s="14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">
      <c r="A277" s="86"/>
      <c r="B277" s="14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">
      <c r="A278" s="86"/>
      <c r="B278" s="14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">
      <c r="A279" s="86"/>
      <c r="B279" s="14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">
      <c r="A280" s="86"/>
      <c r="B280" s="14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">
      <c r="A281" s="86"/>
      <c r="B281" s="14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">
      <c r="A282" s="86"/>
      <c r="B282" s="14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">
      <c r="A283" s="86"/>
      <c r="B283" s="14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">
      <c r="A284" s="86"/>
      <c r="B284" s="14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">
      <c r="A285" s="86"/>
      <c r="B285" s="14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">
      <c r="A286" s="86"/>
      <c r="B286" s="14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">
      <c r="A287" s="86"/>
      <c r="B287" s="14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">
      <c r="A288" s="86"/>
      <c r="B288" s="14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">
      <c r="A289" s="86"/>
      <c r="B289" s="14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">
      <c r="A290" s="86"/>
      <c r="B290" s="14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">
      <c r="A291" s="86"/>
      <c r="B291" s="14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">
      <c r="A292" s="86"/>
      <c r="B292" s="14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">
      <c r="A293" s="86"/>
      <c r="B293" s="14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">
      <c r="A294" s="86"/>
      <c r="B294" s="14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">
      <c r="A295" s="86"/>
      <c r="B295" s="14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">
      <c r="A296" s="86"/>
      <c r="B296" s="14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">
      <c r="A297" s="86"/>
      <c r="B297" s="14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">
      <c r="A298" s="86"/>
      <c r="B298" s="14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">
      <c r="A299" s="86"/>
      <c r="B299" s="14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">
      <c r="A300" s="86"/>
      <c r="B300" s="14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">
      <c r="A301" s="86"/>
      <c r="B301" s="14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">
      <c r="A302" s="86"/>
      <c r="B302" s="14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">
      <c r="A303" s="86"/>
      <c r="B303" s="14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">
      <c r="A304" s="86"/>
      <c r="B304" s="14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">
      <c r="A305" s="86"/>
      <c r="B305" s="14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">
      <c r="A306" s="86"/>
      <c r="B306" s="14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">
      <c r="A307" s="86"/>
      <c r="B307" s="14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">
      <c r="A308" s="86"/>
      <c r="B308" s="14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">
      <c r="A309" s="86"/>
      <c r="B309" s="14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">
      <c r="A310" s="86"/>
      <c r="B310" s="14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">
      <c r="A311" s="86"/>
      <c r="B311" s="14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">
      <c r="A312" s="86"/>
      <c r="B312" s="14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">
      <c r="A313" s="86"/>
      <c r="B313" s="14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">
      <c r="A314" s="86"/>
      <c r="B314" s="14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">
      <c r="A315" s="86"/>
      <c r="B315" s="14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">
      <c r="A316" s="86"/>
      <c r="B316" s="14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">
      <c r="A317" s="86"/>
      <c r="B317" s="14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">
      <c r="A318" s="86"/>
      <c r="B318" s="14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">
      <c r="A319" s="86"/>
      <c r="B319" s="14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">
      <c r="A320" s="86"/>
      <c r="B320" s="14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">
      <c r="A321" s="86"/>
      <c r="B321" s="14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">
      <c r="A322" s="86"/>
      <c r="B322" s="14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">
      <c r="A323" s="86"/>
      <c r="B323" s="14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">
      <c r="A324" s="86"/>
      <c r="B324" s="14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">
      <c r="A325" s="86"/>
      <c r="B325" s="14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">
      <c r="A326" s="86"/>
      <c r="B326" s="14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">
      <c r="A327" s="86"/>
      <c r="B327" s="14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">
      <c r="A328" s="86"/>
      <c r="B328" s="14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">
      <c r="A329" s="86"/>
      <c r="B329" s="14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">
      <c r="A330" s="86"/>
      <c r="B330" s="14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">
      <c r="A331" s="86"/>
      <c r="B331" s="14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">
      <c r="A332" s="86"/>
      <c r="B332" s="14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">
      <c r="A333" s="86"/>
      <c r="B333" s="14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">
      <c r="A334" s="86"/>
      <c r="B334" s="14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">
      <c r="A335" s="86"/>
      <c r="B335" s="14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">
      <c r="A336" s="86"/>
      <c r="B336" s="14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">
      <c r="A337" s="86"/>
      <c r="B337" s="14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">
      <c r="A338" s="86"/>
      <c r="B338" s="14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">
      <c r="A339" s="86"/>
      <c r="B339" s="14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">
      <c r="A340" s="86"/>
      <c r="B340" s="14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">
      <c r="A341" s="86"/>
      <c r="B341" s="14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">
      <c r="A342" s="86"/>
      <c r="B342" s="14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">
      <c r="A343" s="86"/>
      <c r="B343" s="14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">
      <c r="A344" s="86"/>
      <c r="B344" s="14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">
      <c r="A345" s="86"/>
      <c r="B345" s="14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">
      <c r="A346" s="86"/>
      <c r="B346" s="14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">
      <c r="A347" s="86"/>
      <c r="B347" s="14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">
      <c r="A348" s="86"/>
      <c r="B348" s="14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">
      <c r="A349" s="86"/>
      <c r="B349" s="14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">
      <c r="A350" s="86"/>
      <c r="B350" s="14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">
      <c r="A351" s="86"/>
      <c r="B351" s="14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">
      <c r="A352" s="86"/>
      <c r="B352" s="14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1:12" x14ac:dyDescent="0.2">
      <c r="K353" s="10"/>
      <c r="L353" s="10"/>
    </row>
    <row r="354" spans="11:12" x14ac:dyDescent="0.2">
      <c r="K354" s="10"/>
      <c r="L354" s="10"/>
    </row>
    <row r="355" spans="11:12" x14ac:dyDescent="0.2">
      <c r="K355" s="10"/>
      <c r="L355" s="10"/>
    </row>
    <row r="356" spans="11:12" x14ac:dyDescent="0.2">
      <c r="K356" s="10"/>
      <c r="L356" s="10"/>
    </row>
    <row r="357" spans="11:12" x14ac:dyDescent="0.2">
      <c r="K357" s="10"/>
      <c r="L357" s="10"/>
    </row>
    <row r="358" spans="11:12" x14ac:dyDescent="0.2">
      <c r="K358" s="10"/>
      <c r="L358" s="10"/>
    </row>
    <row r="359" spans="11:12" x14ac:dyDescent="0.2">
      <c r="K359" s="10"/>
      <c r="L359" s="10"/>
    </row>
    <row r="360" spans="11:12" x14ac:dyDescent="0.2">
      <c r="K360" s="10"/>
      <c r="L360" s="10"/>
    </row>
    <row r="361" spans="11:12" x14ac:dyDescent="0.2">
      <c r="K361" s="10"/>
      <c r="L361" s="10"/>
    </row>
    <row r="362" spans="11:12" x14ac:dyDescent="0.2">
      <c r="K362" s="10"/>
      <c r="L362" s="10"/>
    </row>
    <row r="363" spans="11:12" x14ac:dyDescent="0.2">
      <c r="K363" s="10"/>
      <c r="L363" s="10"/>
    </row>
    <row r="364" spans="11:12" x14ac:dyDescent="0.2">
      <c r="K364" s="10"/>
      <c r="L364" s="10"/>
    </row>
    <row r="365" spans="11:12" x14ac:dyDescent="0.2">
      <c r="K365" s="10"/>
      <c r="L365" s="10"/>
    </row>
    <row r="366" spans="11:12" x14ac:dyDescent="0.2">
      <c r="K366" s="10"/>
      <c r="L366" s="10"/>
    </row>
    <row r="367" spans="11:12" x14ac:dyDescent="0.2">
      <c r="K367" s="10"/>
      <c r="L367" s="10"/>
    </row>
    <row r="368" spans="11:12" x14ac:dyDescent="0.2">
      <c r="K368" s="10"/>
      <c r="L368" s="10"/>
    </row>
    <row r="369" spans="11:12" x14ac:dyDescent="0.2">
      <c r="K369" s="10"/>
      <c r="L369" s="10"/>
    </row>
    <row r="370" spans="11:12" x14ac:dyDescent="0.2">
      <c r="K370" s="10"/>
      <c r="L370" s="10"/>
    </row>
    <row r="371" spans="11:12" x14ac:dyDescent="0.2">
      <c r="K371" s="10"/>
      <c r="L371" s="10"/>
    </row>
    <row r="372" spans="11:12" x14ac:dyDescent="0.2">
      <c r="K372" s="10"/>
      <c r="L372" s="10"/>
    </row>
    <row r="373" spans="11:12" x14ac:dyDescent="0.2">
      <c r="K373" s="10"/>
      <c r="L373" s="10"/>
    </row>
    <row r="374" spans="11:12" x14ac:dyDescent="0.2">
      <c r="K374" s="10"/>
      <c r="L374" s="10"/>
    </row>
    <row r="375" spans="11:12" x14ac:dyDescent="0.2">
      <c r="K375" s="10"/>
      <c r="L375" s="10"/>
    </row>
    <row r="376" spans="11:12" x14ac:dyDescent="0.2">
      <c r="K376" s="10"/>
      <c r="L376" s="10"/>
    </row>
    <row r="377" spans="11:12" x14ac:dyDescent="0.2">
      <c r="K377" s="10"/>
      <c r="L377" s="10"/>
    </row>
    <row r="378" spans="11:12" x14ac:dyDescent="0.2">
      <c r="K378" s="10"/>
      <c r="L378" s="10"/>
    </row>
    <row r="379" spans="11:12" x14ac:dyDescent="0.2">
      <c r="K379" s="10"/>
      <c r="L379" s="10"/>
    </row>
    <row r="380" spans="11:12" x14ac:dyDescent="0.2">
      <c r="K380" s="10"/>
      <c r="L380" s="10"/>
    </row>
    <row r="381" spans="11:12" x14ac:dyDescent="0.2">
      <c r="K381" s="10"/>
      <c r="L381" s="10"/>
    </row>
    <row r="382" spans="11:12" x14ac:dyDescent="0.2">
      <c r="K382" s="10"/>
      <c r="L382" s="10"/>
    </row>
    <row r="383" spans="11:12" x14ac:dyDescent="0.2">
      <c r="K383" s="10"/>
      <c r="L383" s="10"/>
    </row>
    <row r="384" spans="11:12" x14ac:dyDescent="0.2">
      <c r="K384" s="10"/>
      <c r="L384" s="10"/>
    </row>
    <row r="385" spans="11:12" x14ac:dyDescent="0.2">
      <c r="K385" s="10"/>
      <c r="L385" s="10"/>
    </row>
    <row r="386" spans="11:12" x14ac:dyDescent="0.2">
      <c r="K386" s="10"/>
      <c r="L386" s="10"/>
    </row>
    <row r="387" spans="11:12" x14ac:dyDescent="0.2">
      <c r="K387" s="10"/>
      <c r="L387" s="10"/>
    </row>
    <row r="388" spans="11:12" x14ac:dyDescent="0.2">
      <c r="K388" s="10"/>
      <c r="L388" s="10"/>
    </row>
    <row r="389" spans="11:12" x14ac:dyDescent="0.2">
      <c r="K389" s="10"/>
      <c r="L389" s="10"/>
    </row>
    <row r="390" spans="11:12" x14ac:dyDescent="0.2">
      <c r="K390" s="10"/>
      <c r="L390" s="10"/>
    </row>
    <row r="391" spans="11:12" x14ac:dyDescent="0.2">
      <c r="K391" s="10"/>
      <c r="L391" s="10"/>
    </row>
    <row r="392" spans="11:12" x14ac:dyDescent="0.2">
      <c r="K392" s="10"/>
      <c r="L392" s="10"/>
    </row>
    <row r="393" spans="11:12" x14ac:dyDescent="0.2">
      <c r="K393" s="10"/>
      <c r="L393" s="10"/>
    </row>
    <row r="394" spans="11:12" x14ac:dyDescent="0.2">
      <c r="K394" s="10"/>
      <c r="L394" s="10"/>
    </row>
    <row r="395" spans="11:12" x14ac:dyDescent="0.2">
      <c r="K395" s="10"/>
      <c r="L395" s="10"/>
    </row>
    <row r="396" spans="11:12" x14ac:dyDescent="0.2">
      <c r="K396" s="10"/>
      <c r="L396" s="10"/>
    </row>
    <row r="397" spans="11:12" x14ac:dyDescent="0.2">
      <c r="K397" s="10"/>
      <c r="L397" s="10"/>
    </row>
    <row r="398" spans="11:12" x14ac:dyDescent="0.2">
      <c r="K398" s="10"/>
      <c r="L398" s="10"/>
    </row>
    <row r="399" spans="11:12" x14ac:dyDescent="0.2">
      <c r="K399" s="10"/>
      <c r="L399" s="10"/>
    </row>
    <row r="400" spans="11:12" x14ac:dyDescent="0.2">
      <c r="K400" s="10"/>
      <c r="L400" s="10"/>
    </row>
    <row r="401" spans="11:12" x14ac:dyDescent="0.2">
      <c r="K401" s="10"/>
      <c r="L401" s="10"/>
    </row>
    <row r="402" spans="11:12" x14ac:dyDescent="0.2">
      <c r="K402" s="10"/>
      <c r="L402" s="10"/>
    </row>
    <row r="403" spans="11:12" x14ac:dyDescent="0.2">
      <c r="K403" s="10"/>
      <c r="L403" s="10"/>
    </row>
    <row r="404" spans="11:12" x14ac:dyDescent="0.2">
      <c r="K404" s="10"/>
      <c r="L404" s="10"/>
    </row>
    <row r="405" spans="11:12" x14ac:dyDescent="0.2">
      <c r="K405" s="10"/>
      <c r="L405" s="10"/>
    </row>
    <row r="406" spans="11:12" x14ac:dyDescent="0.2">
      <c r="K406" s="10"/>
      <c r="L406" s="10"/>
    </row>
    <row r="407" spans="11:12" x14ac:dyDescent="0.2">
      <c r="K407" s="10"/>
      <c r="L407" s="10"/>
    </row>
    <row r="408" spans="11:12" x14ac:dyDescent="0.2">
      <c r="K408" s="10"/>
      <c r="L408" s="10"/>
    </row>
    <row r="409" spans="11:12" x14ac:dyDescent="0.2">
      <c r="K409" s="10"/>
      <c r="L409" s="10"/>
    </row>
    <row r="410" spans="11:12" x14ac:dyDescent="0.2">
      <c r="K410" s="10"/>
      <c r="L410" s="10"/>
    </row>
    <row r="411" spans="11:12" x14ac:dyDescent="0.2">
      <c r="K411" s="10"/>
      <c r="L411" s="10"/>
    </row>
    <row r="412" spans="11:12" x14ac:dyDescent="0.2">
      <c r="K412" s="10"/>
      <c r="L412" s="10"/>
    </row>
    <row r="413" spans="11:12" x14ac:dyDescent="0.2">
      <c r="K413" s="10"/>
      <c r="L413" s="10"/>
    </row>
    <row r="414" spans="11:12" x14ac:dyDescent="0.2">
      <c r="K414" s="10"/>
      <c r="L414" s="10"/>
    </row>
    <row r="415" spans="11:12" x14ac:dyDescent="0.2">
      <c r="K415" s="10"/>
      <c r="L415" s="10"/>
    </row>
    <row r="416" spans="11:12" x14ac:dyDescent="0.2">
      <c r="K416" s="10"/>
      <c r="L416" s="10"/>
    </row>
    <row r="417" spans="11:12" x14ac:dyDescent="0.2">
      <c r="K417" s="10"/>
      <c r="L417" s="10"/>
    </row>
    <row r="418" spans="11:12" x14ac:dyDescent="0.2">
      <c r="K418" s="10"/>
      <c r="L418" s="10"/>
    </row>
    <row r="419" spans="11:12" x14ac:dyDescent="0.2">
      <c r="K419" s="10"/>
      <c r="L419" s="10"/>
    </row>
    <row r="420" spans="11:12" x14ac:dyDescent="0.2">
      <c r="K420" s="10"/>
      <c r="L420" s="10"/>
    </row>
    <row r="421" spans="11:12" x14ac:dyDescent="0.2">
      <c r="K421" s="10"/>
      <c r="L421" s="10"/>
    </row>
    <row r="422" spans="11:12" x14ac:dyDescent="0.2">
      <c r="K422" s="10"/>
      <c r="L422" s="10"/>
    </row>
    <row r="423" spans="11:12" x14ac:dyDescent="0.2">
      <c r="K423" s="10"/>
      <c r="L423" s="10"/>
    </row>
    <row r="424" spans="11:12" x14ac:dyDescent="0.2">
      <c r="K424" s="10"/>
      <c r="L424" s="10"/>
    </row>
    <row r="425" spans="11:12" x14ac:dyDescent="0.2">
      <c r="K425" s="10"/>
      <c r="L425" s="10"/>
    </row>
  </sheetData>
  <mergeCells count="10">
    <mergeCell ref="K1:L1"/>
    <mergeCell ref="A2:L2"/>
    <mergeCell ref="K7:L7"/>
    <mergeCell ref="A10:B10"/>
    <mergeCell ref="I65:L65"/>
    <mergeCell ref="A11:B11"/>
    <mergeCell ref="A52:B52"/>
    <mergeCell ref="A57:B57"/>
    <mergeCell ref="A60:B60"/>
    <mergeCell ref="I62:L6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8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</dc:creator>
  <cp:lastModifiedBy>Ivana</cp:lastModifiedBy>
  <cp:lastPrinted>2020-10-10T08:48:42Z</cp:lastPrinted>
  <dcterms:created xsi:type="dcterms:W3CDTF">2013-09-11T11:00:21Z</dcterms:created>
  <dcterms:modified xsi:type="dcterms:W3CDTF">2022-09-22T11:23:36Z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